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ebihara\Desktop\"/>
    </mc:Choice>
  </mc:AlternateContent>
  <bookViews>
    <workbookView xWindow="0" yWindow="0" windowWidth="17280" windowHeight="11340" tabRatio="640"/>
  </bookViews>
  <sheets>
    <sheet name="臨床試験" sheetId="13" r:id="rId1"/>
    <sheet name="製造販売後臨床試験" sheetId="15" r:id="rId2"/>
    <sheet name="治験薬管理費" sheetId="14" r:id="rId3"/>
    <sheet name="調査医薬品管理費" sheetId="16" r:id="rId4"/>
    <sheet name="検査・放射線・看護CRC" sheetId="12" r:id="rId5"/>
    <sheet name="性能試験" sheetId="17" r:id="rId6"/>
    <sheet name="相関及び性能試験" sheetId="18" r:id="rId7"/>
  </sheets>
  <definedNames>
    <definedName name="_xlnm.Print_Area" localSheetId="4">検査・放射線・看護CRC!$A$1:$M$39</definedName>
    <definedName name="_xlnm.Print_Area" localSheetId="2">治験薬管理費!$A$1:$M$19</definedName>
    <definedName name="_xlnm.Print_Area" localSheetId="5">性能試験!$A$1:$L$13</definedName>
    <definedName name="_xlnm.Print_Area" localSheetId="1">製造販売後臨床試験!$A$1:$M$27</definedName>
    <definedName name="_xlnm.Print_Area" localSheetId="6">相関及び性能試験!$A$1:$L$11</definedName>
    <definedName name="_xlnm.Print_Area" localSheetId="3">調査医薬品管理費!$A$1:$M$19</definedName>
    <definedName name="_xlnm.Print_Area" localSheetId="0">臨床試験!$A$1:$M$28</definedName>
  </definedNames>
  <calcPr calcId="162913"/>
</workbook>
</file>

<file path=xl/calcChain.xml><?xml version="1.0" encoding="utf-8"?>
<calcChain xmlns="http://schemas.openxmlformats.org/spreadsheetml/2006/main">
  <c r="J38" i="12" l="1"/>
  <c r="J26" i="12"/>
  <c r="J25" i="12"/>
  <c r="J15" i="12"/>
  <c r="J14" i="12"/>
  <c r="J19" i="14"/>
  <c r="J26" i="15"/>
  <c r="J25" i="15"/>
  <c r="M24" i="13"/>
  <c r="M23" i="13"/>
  <c r="M22" i="13"/>
  <c r="M20" i="13"/>
  <c r="M18" i="13"/>
  <c r="J26" i="13"/>
  <c r="J27" i="13"/>
  <c r="M26" i="13" l="1"/>
  <c r="L11" i="18"/>
  <c r="L13" i="17"/>
  <c r="J19" i="16"/>
  <c r="M18" i="16" l="1"/>
  <c r="M16" i="16"/>
  <c r="M18" i="14"/>
  <c r="M16" i="14"/>
  <c r="M36" i="12"/>
  <c r="M35" i="12"/>
  <c r="M34" i="12"/>
  <c r="M33" i="12"/>
  <c r="M23" i="12"/>
  <c r="M22" i="12"/>
  <c r="M12" i="12"/>
  <c r="M11" i="12"/>
  <c r="M10" i="12"/>
  <c r="M9" i="12"/>
  <c r="M8" i="12"/>
  <c r="M6" i="12"/>
  <c r="M24" i="15"/>
  <c r="M23" i="15"/>
  <c r="M22" i="15"/>
  <c r="M20" i="15"/>
  <c r="M18" i="15"/>
  <c r="M25" i="15" s="1"/>
  <c r="M13" i="12" l="1"/>
  <c r="M24" i="12"/>
  <c r="M37" i="12"/>
  <c r="M19" i="14"/>
  <c r="M19" i="16"/>
</calcChain>
</file>

<file path=xl/sharedStrings.xml><?xml version="1.0" encoding="utf-8"?>
<sst xmlns="http://schemas.openxmlformats.org/spreadsheetml/2006/main" count="577" uniqueCount="267">
  <si>
    <t>相の種類</t>
    <rPh sb="0" eb="1">
      <t>ソウ</t>
    </rPh>
    <rPh sb="2" eb="4">
      <t>シュルイ</t>
    </rPh>
    <phoneticPr fontId="2"/>
  </si>
  <si>
    <t>生検回数</t>
    <rPh sb="0" eb="1">
      <t>セイ</t>
    </rPh>
    <rPh sb="1" eb="2">
      <t>ケン</t>
    </rPh>
    <rPh sb="2" eb="4">
      <t>カイスウ</t>
    </rPh>
    <phoneticPr fontId="2"/>
  </si>
  <si>
    <t>O</t>
    <phoneticPr fontId="2"/>
  </si>
  <si>
    <t>N</t>
    <phoneticPr fontId="2"/>
  </si>
  <si>
    <t>100以上</t>
    <rPh sb="3" eb="5">
      <t>イジョウ</t>
    </rPh>
    <phoneticPr fontId="2"/>
  </si>
  <si>
    <t>50～99</t>
    <phoneticPr fontId="2"/>
  </si>
  <si>
    <t>49以下</t>
    <rPh sb="2" eb="4">
      <t>イカ</t>
    </rPh>
    <phoneticPr fontId="2"/>
  </si>
  <si>
    <t>一般的臨床検査＋非侵襲的機能検査及び画像診断項目数</t>
    <rPh sb="0" eb="3">
      <t>イッパンテキ</t>
    </rPh>
    <rPh sb="3" eb="5">
      <t>リンショウ</t>
    </rPh>
    <rPh sb="5" eb="7">
      <t>ケンサ</t>
    </rPh>
    <rPh sb="8" eb="9">
      <t>ヒ</t>
    </rPh>
    <rPh sb="9" eb="10">
      <t>シン</t>
    </rPh>
    <rPh sb="11" eb="12">
      <t>テキ</t>
    </rPh>
    <rPh sb="12" eb="14">
      <t>キノウ</t>
    </rPh>
    <rPh sb="14" eb="16">
      <t>ケンサ</t>
    </rPh>
    <rPh sb="16" eb="17">
      <t>オヨ</t>
    </rPh>
    <rPh sb="18" eb="20">
      <t>ガゾウ</t>
    </rPh>
    <rPh sb="20" eb="22">
      <t>シンダン</t>
    </rPh>
    <rPh sb="22" eb="24">
      <t>コウモク</t>
    </rPh>
    <rPh sb="24" eb="25">
      <t>スウ</t>
    </rPh>
    <phoneticPr fontId="2"/>
  </si>
  <si>
    <t>M</t>
    <phoneticPr fontId="2"/>
  </si>
  <si>
    <t>L</t>
    <phoneticPr fontId="2"/>
  </si>
  <si>
    <t>K</t>
    <phoneticPr fontId="2"/>
  </si>
  <si>
    <t>30以上</t>
    <rPh sb="2" eb="4">
      <t>イジョウ</t>
    </rPh>
    <phoneticPr fontId="2"/>
  </si>
  <si>
    <t>20～29</t>
    <phoneticPr fontId="2"/>
  </si>
  <si>
    <t>19以下</t>
    <rPh sb="2" eb="4">
      <t>イカ</t>
    </rPh>
    <phoneticPr fontId="2"/>
  </si>
  <si>
    <t>J</t>
    <phoneticPr fontId="2"/>
  </si>
  <si>
    <t>成人</t>
    <rPh sb="0" eb="2">
      <t>セイジン</t>
    </rPh>
    <phoneticPr fontId="2"/>
  </si>
  <si>
    <t>被験者層</t>
    <rPh sb="0" eb="3">
      <t>ヒケンシャ</t>
    </rPh>
    <rPh sb="3" eb="4">
      <t>ソウ</t>
    </rPh>
    <phoneticPr fontId="2"/>
  </si>
  <si>
    <t>I</t>
    <phoneticPr fontId="2"/>
  </si>
  <si>
    <t>5～24週</t>
    <rPh sb="4" eb="5">
      <t>シュウ</t>
    </rPh>
    <phoneticPr fontId="2"/>
  </si>
  <si>
    <t>4週間以内</t>
    <rPh sb="1" eb="3">
      <t>シュウカン</t>
    </rPh>
    <rPh sb="3" eb="5">
      <t>イナイ</t>
    </rPh>
    <phoneticPr fontId="2"/>
  </si>
  <si>
    <t>治験薬の投与期間</t>
    <rPh sb="0" eb="2">
      <t>チケン</t>
    </rPh>
    <rPh sb="2" eb="3">
      <t>ヤク</t>
    </rPh>
    <rPh sb="4" eb="6">
      <t>トウヨ</t>
    </rPh>
    <rPh sb="6" eb="8">
      <t>キカン</t>
    </rPh>
    <phoneticPr fontId="2"/>
  </si>
  <si>
    <t>H</t>
    <phoneticPr fontId="2"/>
  </si>
  <si>
    <t>静注・特殊</t>
    <rPh sb="0" eb="1">
      <t>セイ</t>
    </rPh>
    <rPh sb="1" eb="2">
      <t>チュウ</t>
    </rPh>
    <rPh sb="3" eb="5">
      <t>トクシュ</t>
    </rPh>
    <phoneticPr fontId="2"/>
  </si>
  <si>
    <t>皮下・筋注</t>
    <rPh sb="0" eb="2">
      <t>ヒカ</t>
    </rPh>
    <rPh sb="3" eb="4">
      <t>スジ</t>
    </rPh>
    <rPh sb="4" eb="5">
      <t>チュウ</t>
    </rPh>
    <phoneticPr fontId="2"/>
  </si>
  <si>
    <t>内用・外用</t>
    <rPh sb="0" eb="2">
      <t>ナイヨウ</t>
    </rPh>
    <rPh sb="3" eb="4">
      <t>ガイ</t>
    </rPh>
    <rPh sb="4" eb="5">
      <t>ヨウ</t>
    </rPh>
    <phoneticPr fontId="2"/>
  </si>
  <si>
    <t>治験薬の投与経路</t>
    <rPh sb="0" eb="3">
      <t>チケンヤク</t>
    </rPh>
    <rPh sb="4" eb="6">
      <t>トウヨ</t>
    </rPh>
    <rPh sb="6" eb="8">
      <t>ケイロ</t>
    </rPh>
    <phoneticPr fontId="2"/>
  </si>
  <si>
    <t>G</t>
    <phoneticPr fontId="2"/>
  </si>
  <si>
    <t>F</t>
    <phoneticPr fontId="2"/>
  </si>
  <si>
    <t>E</t>
    <phoneticPr fontId="2"/>
  </si>
  <si>
    <t>デザイン</t>
    <phoneticPr fontId="2"/>
  </si>
  <si>
    <t>D</t>
    <phoneticPr fontId="2"/>
  </si>
  <si>
    <t>未承認</t>
    <rPh sb="0" eb="3">
      <t>ミショウニン</t>
    </rPh>
    <phoneticPr fontId="2"/>
  </si>
  <si>
    <t>同一適応に欧米で承認</t>
    <rPh sb="0" eb="2">
      <t>ドウイツ</t>
    </rPh>
    <rPh sb="2" eb="4">
      <t>テキオウ</t>
    </rPh>
    <rPh sb="5" eb="7">
      <t>オウベイ</t>
    </rPh>
    <rPh sb="8" eb="10">
      <t>ショウニン</t>
    </rPh>
    <phoneticPr fontId="2"/>
  </si>
  <si>
    <t>他の適応に国内で承認</t>
    <rPh sb="0" eb="1">
      <t>タ</t>
    </rPh>
    <rPh sb="2" eb="4">
      <t>テキオウ</t>
    </rPh>
    <rPh sb="5" eb="7">
      <t>コクナイ</t>
    </rPh>
    <rPh sb="8" eb="10">
      <t>ショウニン</t>
    </rPh>
    <phoneticPr fontId="2"/>
  </si>
  <si>
    <t>治験薬製造承認の状況</t>
    <rPh sb="0" eb="2">
      <t>チケン</t>
    </rPh>
    <rPh sb="2" eb="3">
      <t>ヤク</t>
    </rPh>
    <rPh sb="3" eb="5">
      <t>セイゾウ</t>
    </rPh>
    <rPh sb="5" eb="7">
      <t>ショウニン</t>
    </rPh>
    <rPh sb="8" eb="10">
      <t>ジョウキョウ</t>
    </rPh>
    <phoneticPr fontId="2"/>
  </si>
  <si>
    <t>入院</t>
    <rPh sb="0" eb="2">
      <t>ニュウイン</t>
    </rPh>
    <phoneticPr fontId="2"/>
  </si>
  <si>
    <t>外来</t>
    <rPh sb="0" eb="2">
      <t>ガイライ</t>
    </rPh>
    <phoneticPr fontId="2"/>
  </si>
  <si>
    <t>入院・外来の別</t>
    <rPh sb="0" eb="2">
      <t>ニュウイン</t>
    </rPh>
    <rPh sb="3" eb="5">
      <t>ガイライ</t>
    </rPh>
    <rPh sb="6" eb="7">
      <t>ベツ</t>
    </rPh>
    <phoneticPr fontId="2"/>
  </si>
  <si>
    <t>A</t>
    <phoneticPr fontId="2"/>
  </si>
  <si>
    <t>（ウエイト×5）</t>
    <phoneticPr fontId="2"/>
  </si>
  <si>
    <t>（ウエイト×3）</t>
    <phoneticPr fontId="2"/>
  </si>
  <si>
    <t>（ウエイト×1）</t>
    <phoneticPr fontId="2"/>
  </si>
  <si>
    <t>Ⅲ</t>
    <phoneticPr fontId="2"/>
  </si>
  <si>
    <t>Ⅱ</t>
    <phoneticPr fontId="2"/>
  </si>
  <si>
    <t>Ⅰ</t>
    <phoneticPr fontId="2"/>
  </si>
  <si>
    <t>治験薬の剤型</t>
    <rPh sb="0" eb="3">
      <t>チケンヤク</t>
    </rPh>
    <rPh sb="4" eb="5">
      <t>ザイ</t>
    </rPh>
    <rPh sb="5" eb="6">
      <t>カタ</t>
    </rPh>
    <phoneticPr fontId="2"/>
  </si>
  <si>
    <t>注射</t>
    <rPh sb="0" eb="2">
      <t>チュウシャ</t>
    </rPh>
    <phoneticPr fontId="2"/>
  </si>
  <si>
    <t>投与期間</t>
    <rPh sb="0" eb="2">
      <t>トウヨ</t>
    </rPh>
    <rPh sb="2" eb="4">
      <t>キカン</t>
    </rPh>
    <phoneticPr fontId="2"/>
  </si>
  <si>
    <t>調剤及び出庫回数</t>
    <rPh sb="0" eb="2">
      <t>チョウザイ</t>
    </rPh>
    <rPh sb="2" eb="3">
      <t>オヨ</t>
    </rPh>
    <rPh sb="4" eb="5">
      <t>デ</t>
    </rPh>
    <rPh sb="5" eb="6">
      <t>コ</t>
    </rPh>
    <rPh sb="6" eb="8">
      <t>カイスウ</t>
    </rPh>
    <phoneticPr fontId="2"/>
  </si>
  <si>
    <t>保存状況</t>
    <rPh sb="0" eb="2">
      <t>ホゾン</t>
    </rPh>
    <rPh sb="2" eb="4">
      <t>ジョウキョウ</t>
    </rPh>
    <phoneticPr fontId="2"/>
  </si>
  <si>
    <t>室温</t>
    <rPh sb="0" eb="2">
      <t>シツオン</t>
    </rPh>
    <phoneticPr fontId="2"/>
  </si>
  <si>
    <t>有</t>
    <rPh sb="0" eb="1">
      <t>ユウ</t>
    </rPh>
    <phoneticPr fontId="2"/>
  </si>
  <si>
    <t>治験薬の種目</t>
    <rPh sb="0" eb="3">
      <t>チケンヤク</t>
    </rPh>
    <rPh sb="4" eb="6">
      <t>シュモク</t>
    </rPh>
    <phoneticPr fontId="2"/>
  </si>
  <si>
    <t>毒・劇薬（予定）</t>
    <rPh sb="0" eb="1">
      <t>ドク</t>
    </rPh>
    <rPh sb="2" eb="4">
      <t>ゲキヤク</t>
    </rPh>
    <rPh sb="5" eb="7">
      <t>ヨテイ</t>
    </rPh>
    <phoneticPr fontId="2"/>
  </si>
  <si>
    <t>向精神薬・麻薬</t>
    <rPh sb="0" eb="4">
      <t>コウセイシンヤク</t>
    </rPh>
    <rPh sb="5" eb="7">
      <t>マヤク</t>
    </rPh>
    <phoneticPr fontId="2"/>
  </si>
  <si>
    <t>併用薬の交付</t>
    <rPh sb="0" eb="2">
      <t>ヘイヨウ</t>
    </rPh>
    <rPh sb="2" eb="3">
      <t>ヤク</t>
    </rPh>
    <rPh sb="4" eb="6">
      <t>コウフ</t>
    </rPh>
    <phoneticPr fontId="2"/>
  </si>
  <si>
    <t>1種</t>
    <rPh sb="1" eb="2">
      <t>シュ</t>
    </rPh>
    <phoneticPr fontId="2"/>
  </si>
  <si>
    <t>2種</t>
    <rPh sb="1" eb="2">
      <t>シュ</t>
    </rPh>
    <phoneticPr fontId="2"/>
  </si>
  <si>
    <t>3種以上</t>
    <rPh sb="1" eb="2">
      <t>シュ</t>
    </rPh>
    <rPh sb="2" eb="4">
      <t>イジョウ</t>
    </rPh>
    <phoneticPr fontId="2"/>
  </si>
  <si>
    <t>請求医のチェック</t>
    <rPh sb="0" eb="2">
      <t>セイキュウ</t>
    </rPh>
    <rPh sb="2" eb="3">
      <t>イ</t>
    </rPh>
    <phoneticPr fontId="2"/>
  </si>
  <si>
    <t>2名以下</t>
    <rPh sb="1" eb="2">
      <t>メイ</t>
    </rPh>
    <rPh sb="2" eb="4">
      <t>イカ</t>
    </rPh>
    <phoneticPr fontId="2"/>
  </si>
  <si>
    <t>3～5名</t>
    <rPh sb="3" eb="4">
      <t>メイ</t>
    </rPh>
    <phoneticPr fontId="2"/>
  </si>
  <si>
    <t>6名以上</t>
    <rPh sb="1" eb="2">
      <t>メイ</t>
    </rPh>
    <rPh sb="2" eb="4">
      <t>イジョウ</t>
    </rPh>
    <phoneticPr fontId="2"/>
  </si>
  <si>
    <t>治験薬規格数</t>
    <rPh sb="0" eb="2">
      <t>チケン</t>
    </rPh>
    <rPh sb="2" eb="3">
      <t>ヤク</t>
    </rPh>
    <rPh sb="3" eb="5">
      <t>キカク</t>
    </rPh>
    <rPh sb="5" eb="6">
      <t>スウ</t>
    </rPh>
    <phoneticPr fontId="2"/>
  </si>
  <si>
    <t>3以上</t>
    <rPh sb="1" eb="3">
      <t>イジョウ</t>
    </rPh>
    <phoneticPr fontId="2"/>
  </si>
  <si>
    <t>治験期間（1ヶ月単位）</t>
    <rPh sb="0" eb="2">
      <t>チケン</t>
    </rPh>
    <rPh sb="2" eb="4">
      <t>キカン</t>
    </rPh>
    <rPh sb="7" eb="8">
      <t>ツキ</t>
    </rPh>
    <rPh sb="8" eb="10">
      <t>タンイ</t>
    </rPh>
    <phoneticPr fontId="2"/>
  </si>
  <si>
    <t>術前・術後</t>
    <rPh sb="0" eb="2">
      <t>ジュツゼン</t>
    </rPh>
    <rPh sb="3" eb="5">
      <t>ジュツゴ</t>
    </rPh>
    <phoneticPr fontId="2"/>
  </si>
  <si>
    <t>治療法</t>
    <rPh sb="0" eb="3">
      <t>チリョウホウ</t>
    </rPh>
    <phoneticPr fontId="2"/>
  </si>
  <si>
    <t>対照・非盲検</t>
    <rPh sb="0" eb="2">
      <t>タイショウ</t>
    </rPh>
    <rPh sb="3" eb="4">
      <t>ヒ</t>
    </rPh>
    <rPh sb="4" eb="6">
      <t>モウケン</t>
    </rPh>
    <phoneticPr fontId="2"/>
  </si>
  <si>
    <t>対照・盲検</t>
    <rPh sb="0" eb="2">
      <t>タイショウ</t>
    </rPh>
    <rPh sb="3" eb="5">
      <t>モウケン</t>
    </rPh>
    <phoneticPr fontId="2"/>
  </si>
  <si>
    <t>非対照・非盲検</t>
    <rPh sb="0" eb="1">
      <t>ヒ</t>
    </rPh>
    <rPh sb="1" eb="3">
      <t>タイショウ</t>
    </rPh>
    <rPh sb="4" eb="5">
      <t>ヒ</t>
    </rPh>
    <rPh sb="5" eb="7">
      <t>モウケン</t>
    </rPh>
    <phoneticPr fontId="2"/>
  </si>
  <si>
    <t>QOL調査</t>
    <rPh sb="3" eb="5">
      <t>チョウサ</t>
    </rPh>
    <phoneticPr fontId="2"/>
  </si>
  <si>
    <t>治験薬回収</t>
    <rPh sb="0" eb="2">
      <t>チケン</t>
    </rPh>
    <rPh sb="2" eb="3">
      <t>ヤク</t>
    </rPh>
    <rPh sb="3" eb="5">
      <t>カイシュウ</t>
    </rPh>
    <phoneticPr fontId="2"/>
  </si>
  <si>
    <t>要素</t>
    <rPh sb="0" eb="2">
      <t>ヨウソ</t>
    </rPh>
    <phoneticPr fontId="2"/>
  </si>
  <si>
    <t>小児</t>
    <phoneticPr fontId="2"/>
  </si>
  <si>
    <t>特殊検査のための検体採取回数</t>
    <rPh sb="0" eb="2">
      <t>トクシュ</t>
    </rPh>
    <rPh sb="2" eb="4">
      <t>ケンサ</t>
    </rPh>
    <rPh sb="8" eb="10">
      <t>ケンタイ</t>
    </rPh>
    <rPh sb="10" eb="12">
      <t>サイシュ</t>
    </rPh>
    <rPh sb="12" eb="14">
      <t>カイスウ</t>
    </rPh>
    <phoneticPr fontId="2"/>
  </si>
  <si>
    <t>Ｂ</t>
    <phoneticPr fontId="2"/>
  </si>
  <si>
    <t>Ｃ</t>
    <phoneticPr fontId="2"/>
  </si>
  <si>
    <t>対照・盲検、薬剤師による盲検の場合は2ポイント追加</t>
    <rPh sb="0" eb="2">
      <t>タイショウ</t>
    </rPh>
    <rPh sb="3" eb="5">
      <t>モウケン</t>
    </rPh>
    <rPh sb="6" eb="9">
      <t>ヤクザイシ</t>
    </rPh>
    <rPh sb="12" eb="14">
      <t>モウケン</t>
    </rPh>
    <rPh sb="15" eb="17">
      <t>バアイ</t>
    </rPh>
    <rPh sb="23" eb="25">
      <t>ツイカ</t>
    </rPh>
    <phoneticPr fontId="2"/>
  </si>
  <si>
    <t>空箱又は空容器</t>
    <rPh sb="0" eb="2">
      <t>カラバコ</t>
    </rPh>
    <rPh sb="2" eb="3">
      <t>マタ</t>
    </rPh>
    <rPh sb="4" eb="5">
      <t>カラ</t>
    </rPh>
    <rPh sb="5" eb="7">
      <t>ヨウキ</t>
    </rPh>
    <phoneticPr fontId="2"/>
  </si>
  <si>
    <t>空箱＋空容器</t>
    <rPh sb="0" eb="2">
      <t>カラバコ</t>
    </rPh>
    <rPh sb="3" eb="4">
      <t>カラ</t>
    </rPh>
    <rPh sb="4" eb="6">
      <t>ヨウキ</t>
    </rPh>
    <phoneticPr fontId="2"/>
  </si>
  <si>
    <t>内服・外用</t>
    <rPh sb="0" eb="2">
      <t>ナイフク</t>
    </rPh>
    <rPh sb="3" eb="5">
      <t>ガイヨウ</t>
    </rPh>
    <phoneticPr fontId="2"/>
  </si>
  <si>
    <t>内服＋注射</t>
    <rPh sb="0" eb="2">
      <t>ナイフク</t>
    </rPh>
    <rPh sb="3" eb="5">
      <t>チュウシャ</t>
    </rPh>
    <phoneticPr fontId="2"/>
  </si>
  <si>
    <t>常温、冷所又は遮光</t>
    <rPh sb="0" eb="1">
      <t>ジョウ</t>
    </rPh>
    <rPh sb="1" eb="2">
      <t>オン</t>
    </rPh>
    <rPh sb="3" eb="4">
      <t>レイ</t>
    </rPh>
    <rPh sb="4" eb="5">
      <t>ショ</t>
    </rPh>
    <rPh sb="5" eb="6">
      <t>マタ</t>
    </rPh>
    <rPh sb="7" eb="9">
      <t>シャコウ</t>
    </rPh>
    <phoneticPr fontId="2"/>
  </si>
  <si>
    <t>冷凍、常温＋遮光、
冷所＋遮光</t>
    <rPh sb="0" eb="2">
      <t>レイトウ</t>
    </rPh>
    <rPh sb="3" eb="5">
      <t>ジョウオン</t>
    </rPh>
    <rPh sb="6" eb="8">
      <t>シャコウ</t>
    </rPh>
    <rPh sb="10" eb="11">
      <t>レイ</t>
    </rPh>
    <rPh sb="11" eb="12">
      <t>ショ</t>
    </rPh>
    <rPh sb="13" eb="15">
      <t>シャコウ</t>
    </rPh>
    <phoneticPr fontId="2"/>
  </si>
  <si>
    <t>要　素</t>
    <rPh sb="0" eb="3">
      <t>ヨウソ</t>
    </rPh>
    <phoneticPr fontId="2"/>
  </si>
  <si>
    <t>ウエイト</t>
    <phoneticPr fontId="2"/>
  </si>
  <si>
    <t>検体数</t>
    <rPh sb="0" eb="2">
      <t>ケンタイ</t>
    </rPh>
    <rPh sb="2" eb="3">
      <t>スウ</t>
    </rPh>
    <phoneticPr fontId="2"/>
  </si>
  <si>
    <t>75以下</t>
    <rPh sb="2" eb="4">
      <t>イカ</t>
    </rPh>
    <phoneticPr fontId="2"/>
  </si>
  <si>
    <t>151以上</t>
    <rPh sb="3" eb="5">
      <t>イジョウ</t>
    </rPh>
    <phoneticPr fontId="2"/>
  </si>
  <si>
    <t>負荷試験</t>
    <rPh sb="0" eb="1">
      <t>フ</t>
    </rPh>
    <rPh sb="1" eb="2">
      <t>ニ</t>
    </rPh>
    <rPh sb="2" eb="4">
      <t>シケン</t>
    </rPh>
    <phoneticPr fontId="2"/>
  </si>
  <si>
    <t>検体採取の難易度</t>
    <rPh sb="0" eb="2">
      <t>ケンタイ</t>
    </rPh>
    <rPh sb="2" eb="4">
      <t>サイシュ</t>
    </rPh>
    <rPh sb="5" eb="8">
      <t>ナンイド</t>
    </rPh>
    <phoneticPr fontId="2"/>
  </si>
  <si>
    <t>胃液、腸液</t>
    <rPh sb="0" eb="2">
      <t>イエキ</t>
    </rPh>
    <rPh sb="3" eb="4">
      <t>チョウ</t>
    </rPh>
    <rPh sb="4" eb="5">
      <t>エキ</t>
    </rPh>
    <phoneticPr fontId="2"/>
  </si>
  <si>
    <t>検体の対象</t>
    <rPh sb="0" eb="2">
      <t>ケンタイ</t>
    </rPh>
    <rPh sb="3" eb="5">
      <t>タイショウ</t>
    </rPh>
    <phoneticPr fontId="2"/>
  </si>
  <si>
    <t>小児</t>
    <rPh sb="0" eb="2">
      <t>ショウニ</t>
    </rPh>
    <phoneticPr fontId="2"/>
  </si>
  <si>
    <t>検体収集の難易度</t>
    <rPh sb="0" eb="2">
      <t>ケンタイ</t>
    </rPh>
    <rPh sb="2" eb="4">
      <t>シュウシュウ</t>
    </rPh>
    <rPh sb="5" eb="8">
      <t>ナンイド</t>
    </rPh>
    <phoneticPr fontId="2"/>
  </si>
  <si>
    <t>希少疾病以外</t>
    <rPh sb="0" eb="2">
      <t>キショウ</t>
    </rPh>
    <rPh sb="2" eb="4">
      <t>シッペイ</t>
    </rPh>
    <rPh sb="4" eb="6">
      <t>イガイ</t>
    </rPh>
    <phoneticPr fontId="2"/>
  </si>
  <si>
    <t>希少疾病対象</t>
    <rPh sb="0" eb="2">
      <t>キショウ</t>
    </rPh>
    <rPh sb="2" eb="4">
      <t>シッペイ</t>
    </rPh>
    <rPh sb="4" eb="6">
      <t>タイショウ</t>
    </rPh>
    <phoneticPr fontId="2"/>
  </si>
  <si>
    <t>経過観察</t>
    <rPh sb="0" eb="2">
      <t>ケイカ</t>
    </rPh>
    <rPh sb="2" eb="4">
      <t>カンサツ</t>
    </rPh>
    <phoneticPr fontId="2"/>
  </si>
  <si>
    <t>測定方法</t>
    <rPh sb="0" eb="2">
      <t>ソクテイ</t>
    </rPh>
    <rPh sb="2" eb="4">
      <t>ホウホウ</t>
    </rPh>
    <phoneticPr fontId="2"/>
  </si>
  <si>
    <t>自動分析法</t>
    <rPh sb="0" eb="2">
      <t>ジドウ</t>
    </rPh>
    <rPh sb="2" eb="4">
      <t>ブンセキ</t>
    </rPh>
    <rPh sb="4" eb="5">
      <t>ホウ</t>
    </rPh>
    <phoneticPr fontId="2"/>
  </si>
  <si>
    <t>用手法</t>
    <rPh sb="0" eb="1">
      <t>ヨウ</t>
    </rPh>
    <rPh sb="1" eb="3">
      <t>シュホウ</t>
    </rPh>
    <phoneticPr fontId="2"/>
  </si>
  <si>
    <t>301以上</t>
    <rPh sb="3" eb="5">
      <t>イジョウ</t>
    </rPh>
    <phoneticPr fontId="2"/>
  </si>
  <si>
    <t>101～300以下</t>
    <rPh sb="7" eb="9">
      <t>イカ</t>
    </rPh>
    <phoneticPr fontId="2"/>
  </si>
  <si>
    <t>51～100以下</t>
    <rPh sb="6" eb="8">
      <t>イカ</t>
    </rPh>
    <phoneticPr fontId="2"/>
  </si>
  <si>
    <t>50以下</t>
    <rPh sb="2" eb="4">
      <t>イカ</t>
    </rPh>
    <phoneticPr fontId="2"/>
  </si>
  <si>
    <t>一次治療</t>
    <rPh sb="0" eb="2">
      <t>イチジ</t>
    </rPh>
    <rPh sb="2" eb="4">
      <t>チリョウ</t>
    </rPh>
    <phoneticPr fontId="2"/>
  </si>
  <si>
    <t>二次治療以降</t>
    <rPh sb="0" eb="2">
      <t>ニジ</t>
    </rPh>
    <rPh sb="2" eb="4">
      <t>チリョウ</t>
    </rPh>
    <rPh sb="4" eb="6">
      <t>イコウ</t>
    </rPh>
    <phoneticPr fontId="2"/>
  </si>
  <si>
    <t>Ⅱ相・Ⅲ相</t>
  </si>
  <si>
    <t>Ⅰ相</t>
  </si>
  <si>
    <t>被験者の選出　　
（適格＋除外規準数）</t>
    <rPh sb="0" eb="3">
      <t>ヒケンシャ</t>
    </rPh>
    <rPh sb="4" eb="6">
      <t>センシュツ</t>
    </rPh>
    <rPh sb="10" eb="12">
      <t>テキカク</t>
    </rPh>
    <rPh sb="13" eb="15">
      <t>ジョガイ</t>
    </rPh>
    <rPh sb="15" eb="17">
      <t>キジュン</t>
    </rPh>
    <rPh sb="17" eb="18">
      <t>スウ</t>
    </rPh>
    <phoneticPr fontId="2"/>
  </si>
  <si>
    <t>併用薬の使用</t>
    <phoneticPr fontId="2"/>
  </si>
  <si>
    <t>侵襲的機能検査及び画像診断回数</t>
    <rPh sb="0" eb="1">
      <t>シン</t>
    </rPh>
    <rPh sb="1" eb="2">
      <t>オソ</t>
    </rPh>
    <rPh sb="2" eb="3">
      <t>テキ</t>
    </rPh>
    <rPh sb="3" eb="5">
      <t>キノウ</t>
    </rPh>
    <rPh sb="5" eb="7">
      <t>ケンサ</t>
    </rPh>
    <rPh sb="7" eb="8">
      <t>オヨ</t>
    </rPh>
    <phoneticPr fontId="2"/>
  </si>
  <si>
    <t>病理標本作製／提出</t>
    <rPh sb="0" eb="2">
      <t>ビョウリ</t>
    </rPh>
    <rPh sb="2" eb="4">
      <t>ヒョウホン</t>
    </rPh>
    <rPh sb="4" eb="6">
      <t>サクセイ</t>
    </rPh>
    <rPh sb="7" eb="9">
      <t>テイシュツ</t>
    </rPh>
    <phoneticPr fontId="2"/>
  </si>
  <si>
    <t>ポイント</t>
    <phoneticPr fontId="2"/>
  </si>
  <si>
    <t>撮影回数</t>
    <rPh sb="0" eb="2">
      <t>サツエイ</t>
    </rPh>
    <rPh sb="2" eb="4">
      <t>カイスウ</t>
    </rPh>
    <phoneticPr fontId="2"/>
  </si>
  <si>
    <t>生理検査の実施</t>
    <rPh sb="0" eb="2">
      <t>セイリ</t>
    </rPh>
    <rPh sb="2" eb="4">
      <t>ケンサ</t>
    </rPh>
    <rPh sb="5" eb="7">
      <t>ジッシ</t>
    </rPh>
    <phoneticPr fontId="2"/>
  </si>
  <si>
    <t>入院が必要な日数</t>
    <rPh sb="0" eb="2">
      <t>ニュウイン</t>
    </rPh>
    <rPh sb="3" eb="5">
      <t>ヒツヨウ</t>
    </rPh>
    <rPh sb="6" eb="8">
      <t>ニッスウ</t>
    </rPh>
    <phoneticPr fontId="2"/>
  </si>
  <si>
    <t>臨床性能試験研究費ポイント算出表</t>
    <rPh sb="0" eb="2">
      <t>リンショウ</t>
    </rPh>
    <rPh sb="2" eb="4">
      <t>セイノウ</t>
    </rPh>
    <rPh sb="4" eb="6">
      <t>シケン</t>
    </rPh>
    <rPh sb="6" eb="8">
      <t>ケンキュウ</t>
    </rPh>
    <rPh sb="13" eb="15">
      <t>サンシュツ</t>
    </rPh>
    <rPh sb="15" eb="16">
      <t>ヒョウ</t>
    </rPh>
    <phoneticPr fontId="2"/>
  </si>
  <si>
    <t>相関及び性能試験研究費ポイント算出表</t>
    <rPh sb="0" eb="2">
      <t>ソウカン</t>
    </rPh>
    <rPh sb="2" eb="3">
      <t>オヨ</t>
    </rPh>
    <rPh sb="4" eb="6">
      <t>セイノウ</t>
    </rPh>
    <rPh sb="6" eb="8">
      <t>シケン</t>
    </rPh>
    <rPh sb="8" eb="10">
      <t>ケンキュウ</t>
    </rPh>
    <rPh sb="15" eb="17">
      <t>サンシュツ</t>
    </rPh>
    <rPh sb="17" eb="18">
      <t>ヒョウ</t>
    </rPh>
    <phoneticPr fontId="2"/>
  </si>
  <si>
    <t>治験薬管理費ポイント算出表　　</t>
    <rPh sb="0" eb="2">
      <t>チケン</t>
    </rPh>
    <rPh sb="2" eb="3">
      <t>ヤク</t>
    </rPh>
    <rPh sb="3" eb="5">
      <t>カンリ</t>
    </rPh>
    <rPh sb="10" eb="12">
      <t>サンシュツ</t>
    </rPh>
    <rPh sb="12" eb="13">
      <t>ヒョウ</t>
    </rPh>
    <phoneticPr fontId="2"/>
  </si>
  <si>
    <t>臨床試験研究費ポイント算出表</t>
    <rPh sb="0" eb="2">
      <t>リンショウ</t>
    </rPh>
    <rPh sb="2" eb="4">
      <t>シケン</t>
    </rPh>
    <rPh sb="4" eb="6">
      <t>ケンキュウ</t>
    </rPh>
    <rPh sb="11" eb="13">
      <t>サンシュツ</t>
    </rPh>
    <rPh sb="13" eb="14">
      <t>ヒョウ</t>
    </rPh>
    <phoneticPr fontId="2"/>
  </si>
  <si>
    <t>外来における特殊検査のための検体採取回数</t>
    <rPh sb="0" eb="2">
      <t>ガイライ</t>
    </rPh>
    <rPh sb="6" eb="8">
      <t>トクシュ</t>
    </rPh>
    <rPh sb="8" eb="10">
      <t>ケンサ</t>
    </rPh>
    <rPh sb="14" eb="16">
      <t>ケンタイ</t>
    </rPh>
    <rPh sb="16" eb="18">
      <t>サイシュ</t>
    </rPh>
    <rPh sb="18" eb="20">
      <t>カイスウ</t>
    </rPh>
    <phoneticPr fontId="2"/>
  </si>
  <si>
    <t>検体の提出</t>
    <rPh sb="0" eb="2">
      <t>ケンタイ</t>
    </rPh>
    <rPh sb="3" eb="5">
      <t>テイシュツ</t>
    </rPh>
    <phoneticPr fontId="2"/>
  </si>
  <si>
    <t>入院における特殊検査のための検体採取回数</t>
    <rPh sb="0" eb="2">
      <t>ニュウイン</t>
    </rPh>
    <phoneticPr fontId="2"/>
  </si>
  <si>
    <t>検査管理費ポイント算出表</t>
    <rPh sb="0" eb="2">
      <t>ケンサ</t>
    </rPh>
    <rPh sb="2" eb="4">
      <t>カンリ</t>
    </rPh>
    <rPh sb="9" eb="11">
      <t>サンシュツ</t>
    </rPh>
    <rPh sb="11" eb="12">
      <t>ヒョウ</t>
    </rPh>
    <phoneticPr fontId="2"/>
  </si>
  <si>
    <t>　　×　日数（治験薬投与日以外）</t>
    <rPh sb="4" eb="5">
      <t>ニチ</t>
    </rPh>
    <rPh sb="7" eb="10">
      <t>チケンヤク</t>
    </rPh>
    <rPh sb="10" eb="12">
      <t>トウヨ</t>
    </rPh>
    <rPh sb="12" eb="13">
      <t>ヒ</t>
    </rPh>
    <rPh sb="13" eb="15">
      <t>イガイ</t>
    </rPh>
    <phoneticPr fontId="2"/>
  </si>
  <si>
    <t>　　×　日数（治験薬投与日）</t>
    <rPh sb="4" eb="5">
      <t>ニチ</t>
    </rPh>
    <phoneticPr fontId="2"/>
  </si>
  <si>
    <t>静注製剤の投与回数</t>
    <rPh sb="0" eb="2">
      <t>ジョウチュウ</t>
    </rPh>
    <rPh sb="2" eb="4">
      <t>セイザイ</t>
    </rPh>
    <rPh sb="5" eb="7">
      <t>トウヨ</t>
    </rPh>
    <rPh sb="7" eb="9">
      <t>カイスウ</t>
    </rPh>
    <phoneticPr fontId="2"/>
  </si>
  <si>
    <t>看護・CRC管理費ポイント算出表</t>
    <rPh sb="0" eb="2">
      <t>カンゴ</t>
    </rPh>
    <rPh sb="6" eb="8">
      <t>カンリ</t>
    </rPh>
    <phoneticPr fontId="2"/>
  </si>
  <si>
    <t>4週に1回以下</t>
    <phoneticPr fontId="2"/>
  </si>
  <si>
    <t>4週に1回超～2回以下</t>
    <phoneticPr fontId="2"/>
  </si>
  <si>
    <t>4週に2回超</t>
    <phoneticPr fontId="2"/>
  </si>
  <si>
    <t>P</t>
    <phoneticPr fontId="2"/>
  </si>
  <si>
    <t>追跡調査</t>
    <rPh sb="0" eb="2">
      <t>ツイセキ</t>
    </rPh>
    <rPh sb="2" eb="4">
      <t>チョウサ</t>
    </rPh>
    <phoneticPr fontId="2"/>
  </si>
  <si>
    <t>薬剤番号の割り付け</t>
    <rPh sb="0" eb="2">
      <t>ヤクザイ</t>
    </rPh>
    <rPh sb="2" eb="4">
      <t>バンゴウ</t>
    </rPh>
    <rPh sb="5" eb="6">
      <t>ワ</t>
    </rPh>
    <rPh sb="7" eb="8">
      <t>ツ</t>
    </rPh>
    <phoneticPr fontId="2"/>
  </si>
  <si>
    <t>回</t>
    <rPh sb="0" eb="1">
      <t>カイ</t>
    </rPh>
    <phoneticPr fontId="2"/>
  </si>
  <si>
    <t>種類</t>
  </si>
  <si>
    <t>ポイント数</t>
    <rPh sb="4" eb="5">
      <t>スウ</t>
    </rPh>
    <phoneticPr fontId="2"/>
  </si>
  <si>
    <t>×（併用する同効薬の種類）</t>
    <rPh sb="2" eb="4">
      <t>ヘイヨウ</t>
    </rPh>
    <rPh sb="6" eb="7">
      <t>ドウ</t>
    </rPh>
    <rPh sb="7" eb="8">
      <t>コウ</t>
    </rPh>
    <rPh sb="8" eb="9">
      <t>クスリ</t>
    </rPh>
    <rPh sb="10" eb="12">
      <t>シュルイ</t>
    </rPh>
    <phoneticPr fontId="2"/>
  </si>
  <si>
    <t>●</t>
    <phoneticPr fontId="2"/>
  </si>
  <si>
    <t>合計ポイント数</t>
    <rPh sb="0" eb="2">
      <t>ゴウケイ</t>
    </rPh>
    <rPh sb="6" eb="7">
      <t>スウ</t>
    </rPh>
    <phoneticPr fontId="2"/>
  </si>
  <si>
    <t>合計ポイント</t>
    <rPh sb="0" eb="2">
      <t>ゴウケイ</t>
    </rPh>
    <phoneticPr fontId="2"/>
  </si>
  <si>
    <t>　臨床試験研究費：合計ポイント数（全ての要素）　×　6,000円　×　症例数　　　　　　　</t>
    <rPh sb="17" eb="18">
      <t>スベ</t>
    </rPh>
    <rPh sb="20" eb="22">
      <t>ヨウソ</t>
    </rPh>
    <phoneticPr fontId="2"/>
  </si>
  <si>
    <t>　×　（回数）</t>
    <rPh sb="4" eb="6">
      <t>カイスウ</t>
    </rPh>
    <phoneticPr fontId="2"/>
  </si>
  <si>
    <t>　×　（回数）　スクリーニング</t>
    <rPh sb="4" eb="6">
      <t>カイスウ</t>
    </rPh>
    <phoneticPr fontId="2"/>
  </si>
  <si>
    <t>月</t>
    <rPh sb="0" eb="1">
      <t>ツキ</t>
    </rPh>
    <phoneticPr fontId="2"/>
  </si>
  <si>
    <t>製造販売後臨床試験研究費ポイント算出表</t>
    <rPh sb="0" eb="2">
      <t>セイゾウ</t>
    </rPh>
    <rPh sb="2" eb="4">
      <t>ハンバイ</t>
    </rPh>
    <rPh sb="4" eb="5">
      <t>ゴ</t>
    </rPh>
    <rPh sb="5" eb="7">
      <t>リンショウ</t>
    </rPh>
    <rPh sb="7" eb="9">
      <t>シケン</t>
    </rPh>
    <rPh sb="9" eb="12">
      <t>ケンキュウヒ</t>
    </rPh>
    <rPh sb="16" eb="18">
      <t>サンシュツ</t>
    </rPh>
    <rPh sb="18" eb="19">
      <t>ヒョウ</t>
    </rPh>
    <phoneticPr fontId="2"/>
  </si>
  <si>
    <t>　製造販売後臨床試験研究費：合計ポイント数（全ての要素）　×0.8　×　6,000円　×　症例数　　　　　　　</t>
    <rPh sb="22" eb="23">
      <t>スベ</t>
    </rPh>
    <rPh sb="25" eb="27">
      <t>ヨウソ</t>
    </rPh>
    <phoneticPr fontId="2"/>
  </si>
  <si>
    <t>　脱落症例研究費：合計ポイント数（要素H、I、K、L、M）　×0.8　×　6,000円　×　症例数　　　</t>
    <rPh sb="1" eb="3">
      <t>ダツラク</t>
    </rPh>
    <rPh sb="3" eb="5">
      <t>ショウレイ</t>
    </rPh>
    <rPh sb="5" eb="8">
      <t>ケンキュウヒ</t>
    </rPh>
    <rPh sb="17" eb="19">
      <t>ヨウソ</t>
    </rPh>
    <phoneticPr fontId="2"/>
  </si>
  <si>
    <t>日</t>
    <rPh sb="0" eb="1">
      <t>ヒ</t>
    </rPh>
    <phoneticPr fontId="2"/>
  </si>
  <si>
    <t>人</t>
    <rPh sb="0" eb="1">
      <t>ニン</t>
    </rPh>
    <phoneticPr fontId="2"/>
  </si>
  <si>
    <t>　×　（人数）</t>
    <rPh sb="4" eb="6">
      <t>ニンズウ</t>
    </rPh>
    <phoneticPr fontId="2"/>
  </si>
  <si>
    <t>　× 人数 × 1/5</t>
    <rPh sb="3" eb="5">
      <t>ニンズウ</t>
    </rPh>
    <phoneticPr fontId="2"/>
  </si>
  <si>
    <t>　＊脱落症例研究費の算出に用いる要素L,Mはスクリーニングのポイントを用いる。　　　</t>
    <phoneticPr fontId="2"/>
  </si>
  <si>
    <t>　脱落症例研究費：合計ポイント数（要素H、I、K、L、M）　×　6,000円　×　症例数</t>
    <rPh sb="1" eb="3">
      <t>ダツラク</t>
    </rPh>
    <rPh sb="3" eb="5">
      <t>ショウレイ</t>
    </rPh>
    <rPh sb="5" eb="8">
      <t>ケンキュウヒ</t>
    </rPh>
    <rPh sb="17" eb="19">
      <t>ヨウソ</t>
    </rPh>
    <phoneticPr fontId="2"/>
  </si>
  <si>
    <t>スクリーニング
　　　×　（回数）　　国内</t>
    <rPh sb="14" eb="16">
      <t>カイスウ</t>
    </rPh>
    <rPh sb="19" eb="21">
      <t>コクナイ</t>
    </rPh>
    <phoneticPr fontId="2"/>
  </si>
  <si>
    <t>　脱落症例研究費： 合計ポイント数 × 1,000円 × 症例数</t>
    <rPh sb="1" eb="3">
      <t>ダツラク</t>
    </rPh>
    <rPh sb="3" eb="5">
      <t>ショウレイ</t>
    </rPh>
    <rPh sb="5" eb="8">
      <t>ケンキュウヒ</t>
    </rPh>
    <phoneticPr fontId="2"/>
  </si>
  <si>
    <t>　臨床検査管理費： 合計ポイント数 × 1,000円 × 症例数</t>
    <rPh sb="1" eb="3">
      <t>リンショウ</t>
    </rPh>
    <rPh sb="3" eb="5">
      <t>ケンサ</t>
    </rPh>
    <rPh sb="5" eb="8">
      <t>カンリヒ</t>
    </rPh>
    <rPh sb="10" eb="12">
      <t>ゴウケイ</t>
    </rPh>
    <rPh sb="16" eb="17">
      <t>スウ</t>
    </rPh>
    <rPh sb="25" eb="26">
      <t>エン</t>
    </rPh>
    <rPh sb="29" eb="32">
      <t>ショウレイスウ</t>
    </rPh>
    <phoneticPr fontId="2"/>
  </si>
  <si>
    <t>　放射線管理費： 合計ポイント数 × 1,000円 × 症例数</t>
    <rPh sb="1" eb="4">
      <t>ホウシャセン</t>
    </rPh>
    <rPh sb="4" eb="7">
      <t>カンリヒ</t>
    </rPh>
    <rPh sb="9" eb="11">
      <t>ゴウケイ</t>
    </rPh>
    <rPh sb="15" eb="16">
      <t>スウ</t>
    </rPh>
    <rPh sb="24" eb="25">
      <t>エン</t>
    </rPh>
    <rPh sb="28" eb="31">
      <t>ショウレイスウ</t>
    </rPh>
    <phoneticPr fontId="2"/>
  </si>
  <si>
    <t>　看護・CRC管理費： 合計ポイント数 × 1,000円 × 症例数</t>
    <rPh sb="1" eb="3">
      <t>カンゴ</t>
    </rPh>
    <rPh sb="7" eb="10">
      <t>カンリヒ</t>
    </rPh>
    <rPh sb="12" eb="14">
      <t>ゴウケイ</t>
    </rPh>
    <rPh sb="18" eb="19">
      <t>スウ</t>
    </rPh>
    <rPh sb="27" eb="28">
      <t>エン</t>
    </rPh>
    <rPh sb="31" eb="34">
      <t>ショウレイスウ</t>
    </rPh>
    <phoneticPr fontId="2"/>
  </si>
  <si>
    <t>25週～49週、50週以上は25週毎に9ポイント加算する。（99週まで）</t>
    <rPh sb="2" eb="3">
      <t>シュウ</t>
    </rPh>
    <rPh sb="6" eb="7">
      <t>シュウ</t>
    </rPh>
    <rPh sb="10" eb="13">
      <t>シュウイジョウ</t>
    </rPh>
    <rPh sb="16" eb="17">
      <t>シュウ</t>
    </rPh>
    <rPh sb="17" eb="18">
      <t>ゴト</t>
    </rPh>
    <rPh sb="24" eb="26">
      <t>カサン</t>
    </rPh>
    <rPh sb="32" eb="33">
      <t>シュウ</t>
    </rPh>
    <phoneticPr fontId="2"/>
  </si>
  <si>
    <t>観察頻度（受診回数）</t>
    <phoneticPr fontId="2"/>
  </si>
  <si>
    <t xml:space="preserve">回 （99週まで）      </t>
    <rPh sb="0" eb="1">
      <t>カイ</t>
    </rPh>
    <rPh sb="5" eb="6">
      <t>シュウ</t>
    </rPh>
    <phoneticPr fontId="2"/>
  </si>
  <si>
    <t xml:space="preserve">回 （99週まで）      </t>
    <rPh sb="0" eb="1">
      <t>カイ</t>
    </rPh>
    <phoneticPr fontId="2"/>
  </si>
  <si>
    <t>投与継続ポイント</t>
    <rPh sb="0" eb="2">
      <t>トウヨ</t>
    </rPh>
    <rPh sb="2" eb="4">
      <t>ケイゾク</t>
    </rPh>
    <phoneticPr fontId="2"/>
  </si>
  <si>
    <t>投与継続症例ポイント
*契約3年目より毎年算出</t>
    <rPh sb="0" eb="2">
      <t>トウヨ</t>
    </rPh>
    <rPh sb="2" eb="4">
      <t>ケイゾク</t>
    </rPh>
    <rPh sb="4" eb="6">
      <t>ショウレイ</t>
    </rPh>
    <rPh sb="12" eb="14">
      <t>ケイヤク</t>
    </rPh>
    <rPh sb="15" eb="17">
      <t>ネンメ</t>
    </rPh>
    <rPh sb="19" eb="21">
      <t>マイトシ</t>
    </rPh>
    <rPh sb="21" eb="23">
      <t>サンシュツ</t>
    </rPh>
    <phoneticPr fontId="2"/>
  </si>
  <si>
    <t>回　（国内）</t>
    <rPh sb="0" eb="1">
      <t>カイ</t>
    </rPh>
    <rPh sb="3" eb="5">
      <t>コクナイ</t>
    </rPh>
    <phoneticPr fontId="2"/>
  </si>
  <si>
    <t>回　（海外）</t>
    <rPh sb="0" eb="1">
      <t>カイ</t>
    </rPh>
    <rPh sb="3" eb="5">
      <t>カイガイ</t>
    </rPh>
    <phoneticPr fontId="2"/>
  </si>
  <si>
    <t>回　（依頼者手順による検査）</t>
    <rPh sb="0" eb="1">
      <t>カイ</t>
    </rPh>
    <rPh sb="3" eb="6">
      <t>イライシャ</t>
    </rPh>
    <rPh sb="6" eb="8">
      <t>テジュン</t>
    </rPh>
    <rPh sb="11" eb="13">
      <t>ケンサ</t>
    </rPh>
    <phoneticPr fontId="2"/>
  </si>
  <si>
    <t>回　（依頼者手順による撮影）</t>
    <rPh sb="0" eb="1">
      <t>カイ</t>
    </rPh>
    <rPh sb="3" eb="6">
      <t>イライシャ</t>
    </rPh>
    <rPh sb="6" eb="8">
      <t>テジュン</t>
    </rPh>
    <rPh sb="11" eb="13">
      <t>サツエイ</t>
    </rPh>
    <phoneticPr fontId="2"/>
  </si>
  <si>
    <t>治験期間全体 （99週まで）
　　　×　（回数）　</t>
    <rPh sb="0" eb="2">
      <t>チケン</t>
    </rPh>
    <rPh sb="2" eb="4">
      <t>キカン</t>
    </rPh>
    <rPh sb="4" eb="6">
      <t>ゼンタイ</t>
    </rPh>
    <rPh sb="21" eb="23">
      <t>カイスウ</t>
    </rPh>
    <phoneticPr fontId="2"/>
  </si>
  <si>
    <t>治験期間全体 （99週まで）
　　　×　（回数）　　国内</t>
    <rPh sb="0" eb="2">
      <t>チケン</t>
    </rPh>
    <rPh sb="2" eb="4">
      <t>キカン</t>
    </rPh>
    <rPh sb="4" eb="6">
      <t>ゼンタイ</t>
    </rPh>
    <rPh sb="10" eb="11">
      <t>シュウ</t>
    </rPh>
    <rPh sb="21" eb="23">
      <t>カイスウ</t>
    </rPh>
    <rPh sb="26" eb="28">
      <t>コクナイ</t>
    </rPh>
    <phoneticPr fontId="2"/>
  </si>
  <si>
    <t>治験期間全体 （99週まで）
　　　×　（回数）　</t>
    <rPh sb="0" eb="2">
      <t>チケン</t>
    </rPh>
    <rPh sb="2" eb="4">
      <t>キカン</t>
    </rPh>
    <rPh sb="4" eb="6">
      <t>ゼンタイ</t>
    </rPh>
    <rPh sb="10" eb="11">
      <t>シュウ</t>
    </rPh>
    <rPh sb="21" eb="23">
      <t>カイスウ</t>
    </rPh>
    <phoneticPr fontId="2"/>
  </si>
  <si>
    <t>　×　（回数）　治験期間全体</t>
    <rPh sb="4" eb="6">
      <t>カイスウ</t>
    </rPh>
    <rPh sb="8" eb="10">
      <t>チケン</t>
    </rPh>
    <rPh sb="10" eb="12">
      <t>キカン</t>
    </rPh>
    <rPh sb="12" eb="14">
      <t>ゼンタイ</t>
    </rPh>
    <phoneticPr fontId="2"/>
  </si>
  <si>
    <t>回　</t>
    <rPh sb="0" eb="1">
      <t>カイ</t>
    </rPh>
    <phoneticPr fontId="2"/>
  </si>
  <si>
    <t>日（治験薬投与日以外）</t>
    <rPh sb="0" eb="1">
      <t>ヒ</t>
    </rPh>
    <phoneticPr fontId="2"/>
  </si>
  <si>
    <t>　　×　（回数）　</t>
    <rPh sb="5" eb="7">
      <t>カイスウ</t>
    </rPh>
    <phoneticPr fontId="2"/>
  </si>
  <si>
    <t>　＊A～Ｃ：99週までの回数・日数</t>
    <rPh sb="8" eb="9">
      <t>シュウ</t>
    </rPh>
    <rPh sb="12" eb="14">
      <t>カイスウ</t>
    </rPh>
    <rPh sb="15" eb="17">
      <t>ニッスウ</t>
    </rPh>
    <phoneticPr fontId="2"/>
  </si>
  <si>
    <t>月*12ヶ月まで</t>
    <rPh sb="0" eb="1">
      <t>ツキ</t>
    </rPh>
    <phoneticPr fontId="2"/>
  </si>
  <si>
    <t>　×　月数（治験薬の保存・管理）　*24ヶ月まで</t>
    <rPh sb="3" eb="5">
      <t>ツキスウ</t>
    </rPh>
    <rPh sb="6" eb="8">
      <t>チケン</t>
    </rPh>
    <rPh sb="8" eb="9">
      <t>グスリ</t>
    </rPh>
    <rPh sb="10" eb="12">
      <t>ホゾン</t>
    </rPh>
    <rPh sb="13" eb="15">
      <t>カンリ</t>
    </rPh>
    <rPh sb="21" eb="22">
      <t>ゲツ</t>
    </rPh>
    <phoneticPr fontId="2"/>
  </si>
  <si>
    <t>　×　（回数）治験期間全体</t>
    <rPh sb="4" eb="6">
      <t>カイスウ</t>
    </rPh>
    <rPh sb="7" eb="9">
      <t>チケン</t>
    </rPh>
    <rPh sb="9" eb="11">
      <t>キカン</t>
    </rPh>
    <rPh sb="11" eb="13">
      <t>ゼンタイ</t>
    </rPh>
    <phoneticPr fontId="2"/>
  </si>
  <si>
    <t>投与継続症例ポイント
*契約3年目より毎年
　算出</t>
    <rPh sb="0" eb="2">
      <t>トウヨ</t>
    </rPh>
    <rPh sb="2" eb="4">
      <t>ケイゾク</t>
    </rPh>
    <rPh sb="4" eb="6">
      <t>ショウレイ</t>
    </rPh>
    <rPh sb="12" eb="14">
      <t>ケイヤク</t>
    </rPh>
    <rPh sb="15" eb="17">
      <t>ネンメ</t>
    </rPh>
    <rPh sb="19" eb="21">
      <t>マイトシ</t>
    </rPh>
    <rPh sb="23" eb="25">
      <t>サンシュツ</t>
    </rPh>
    <phoneticPr fontId="2"/>
  </si>
  <si>
    <t>ウエイト</t>
    <phoneticPr fontId="2"/>
  </si>
  <si>
    <t>ポイント</t>
    <phoneticPr fontId="2"/>
  </si>
  <si>
    <t>Ⅰ</t>
    <phoneticPr fontId="2"/>
  </si>
  <si>
    <t>Ⅱ</t>
    <phoneticPr fontId="2"/>
  </si>
  <si>
    <t>Ⅲ</t>
    <phoneticPr fontId="2"/>
  </si>
  <si>
    <t>（ウエイト×1）</t>
    <phoneticPr fontId="2"/>
  </si>
  <si>
    <t>（ウエイト×3）</t>
    <phoneticPr fontId="2"/>
  </si>
  <si>
    <t>（ウエイト×5）</t>
    <phoneticPr fontId="2"/>
  </si>
  <si>
    <t>A</t>
    <phoneticPr fontId="2"/>
  </si>
  <si>
    <t>Ｂ</t>
    <phoneticPr fontId="2"/>
  </si>
  <si>
    <t>Ｃ</t>
    <phoneticPr fontId="2"/>
  </si>
  <si>
    <t>デザイン</t>
    <phoneticPr fontId="2"/>
  </si>
  <si>
    <t>D</t>
    <phoneticPr fontId="2"/>
  </si>
  <si>
    <t>E</t>
    <phoneticPr fontId="2"/>
  </si>
  <si>
    <t>併用薬の使用</t>
    <phoneticPr fontId="2"/>
  </si>
  <si>
    <t>F</t>
    <phoneticPr fontId="2"/>
  </si>
  <si>
    <t>G</t>
    <phoneticPr fontId="2"/>
  </si>
  <si>
    <t>H</t>
    <phoneticPr fontId="2"/>
  </si>
  <si>
    <t>小児</t>
    <phoneticPr fontId="2"/>
  </si>
  <si>
    <t>I</t>
    <phoneticPr fontId="2"/>
  </si>
  <si>
    <t>20～29</t>
    <phoneticPr fontId="2"/>
  </si>
  <si>
    <t>J</t>
    <phoneticPr fontId="2"/>
  </si>
  <si>
    <t>観察頻度（受診回数）</t>
    <phoneticPr fontId="2"/>
  </si>
  <si>
    <t>4週に1回以下</t>
    <phoneticPr fontId="2"/>
  </si>
  <si>
    <t>4週に1回超～2回以下</t>
    <phoneticPr fontId="2"/>
  </si>
  <si>
    <t>4週に2回超</t>
    <phoneticPr fontId="2"/>
  </si>
  <si>
    <t>K</t>
    <phoneticPr fontId="2"/>
  </si>
  <si>
    <t>50～99</t>
    <phoneticPr fontId="2"/>
  </si>
  <si>
    <t>L</t>
    <phoneticPr fontId="2"/>
  </si>
  <si>
    <t>M</t>
    <phoneticPr fontId="2"/>
  </si>
  <si>
    <t>N</t>
    <phoneticPr fontId="2"/>
  </si>
  <si>
    <t>O</t>
    <phoneticPr fontId="2"/>
  </si>
  <si>
    <t>P</t>
    <phoneticPr fontId="2"/>
  </si>
  <si>
    <t>Q</t>
    <phoneticPr fontId="2"/>
  </si>
  <si>
    <t>Ⅰ相
（firsrt-in-man）</t>
    <phoneticPr fontId="2"/>
  </si>
  <si>
    <t>　＊脱落症例研究費の算出に用いる要素L,Mはスクリーニングのポイントを用いる。　　　</t>
    <phoneticPr fontId="2"/>
  </si>
  <si>
    <r>
      <t>　×　（回数）</t>
    </r>
    <r>
      <rPr>
        <sz val="9"/>
        <rFont val="ＭＳ Ｐ明朝"/>
        <family val="1"/>
        <charset val="128"/>
      </rPr>
      <t>スクリーニング</t>
    </r>
    <rPh sb="4" eb="6">
      <t>カイスウ</t>
    </rPh>
    <phoneticPr fontId="2"/>
  </si>
  <si>
    <t>（ウエイト×2）</t>
    <phoneticPr fontId="2"/>
  </si>
  <si>
    <t>B</t>
    <phoneticPr fontId="2"/>
  </si>
  <si>
    <t>C</t>
    <phoneticPr fontId="2"/>
  </si>
  <si>
    <t>治験依頼者管理手順による温度管理記録</t>
    <phoneticPr fontId="2"/>
  </si>
  <si>
    <t>　×　月数（治験薬の保存・管理）　*24ヶ月まで</t>
    <phoneticPr fontId="2"/>
  </si>
  <si>
    <t>　治験薬管理費：合計ポイント数×1,000円×症例数</t>
    <phoneticPr fontId="2"/>
  </si>
  <si>
    <t>調査医薬品管理費ポイント算出表</t>
    <phoneticPr fontId="2"/>
  </si>
  <si>
    <t>　治験薬管理費：合計ポイント数　×0.8　×1,000円　×症例数</t>
    <phoneticPr fontId="2"/>
  </si>
  <si>
    <t>Ａ</t>
    <phoneticPr fontId="2"/>
  </si>
  <si>
    <t>スクリーニング
　　　×　（回数）　</t>
    <phoneticPr fontId="2"/>
  </si>
  <si>
    <t>合計ポイント数</t>
    <phoneticPr fontId="2"/>
  </si>
  <si>
    <t>放射線管理費ポイント算出表</t>
    <phoneticPr fontId="2"/>
  </si>
  <si>
    <t>日（治験薬投与日）</t>
    <phoneticPr fontId="2"/>
  </si>
  <si>
    <t>Ⅳ</t>
    <phoneticPr fontId="2"/>
  </si>
  <si>
    <t>76～150</t>
    <phoneticPr fontId="2"/>
  </si>
  <si>
    <t>尿、糞便、唾液、喀痰、毛髪、涙液、汗</t>
    <phoneticPr fontId="2"/>
  </si>
  <si>
    <t>血液、分泌物、精液、粘液、乳汁、滑液</t>
    <phoneticPr fontId="2"/>
  </si>
  <si>
    <t>髄液、羊水、組織、胸水、腹水、腫瘍内容物</t>
    <phoneticPr fontId="2"/>
  </si>
  <si>
    <t>D</t>
    <phoneticPr fontId="2"/>
  </si>
  <si>
    <t>E</t>
    <phoneticPr fontId="2"/>
  </si>
  <si>
    <t>F</t>
    <phoneticPr fontId="2"/>
  </si>
  <si>
    <t>G</t>
    <phoneticPr fontId="2"/>
  </si>
  <si>
    <t xml:space="preserve"> 　臨床性能試験研究費：合計ポイント数×6,000円</t>
    <phoneticPr fontId="2"/>
  </si>
  <si>
    <t>合計ポイント</t>
    <phoneticPr fontId="2"/>
  </si>
  <si>
    <t>Ｄ</t>
    <phoneticPr fontId="2"/>
  </si>
  <si>
    <t>Ｅ</t>
    <phoneticPr fontId="2"/>
  </si>
  <si>
    <t>　相関及び性能試験研究費：合計ポイント数×6,000円</t>
    <phoneticPr fontId="2"/>
  </si>
  <si>
    <t>試験薬製造承認の状況</t>
    <rPh sb="0" eb="2">
      <t>シケン</t>
    </rPh>
    <rPh sb="2" eb="3">
      <t>ヤク</t>
    </rPh>
    <rPh sb="3" eb="5">
      <t>セイゾウ</t>
    </rPh>
    <rPh sb="5" eb="7">
      <t>ショウニン</t>
    </rPh>
    <rPh sb="8" eb="10">
      <t>ジョウキョウ</t>
    </rPh>
    <phoneticPr fontId="2"/>
  </si>
  <si>
    <t>試験薬の投与経路</t>
    <rPh sb="0" eb="2">
      <t>シケン</t>
    </rPh>
    <rPh sb="2" eb="3">
      <t>ヤク</t>
    </rPh>
    <rPh sb="4" eb="6">
      <t>トウヨ</t>
    </rPh>
    <rPh sb="6" eb="8">
      <t>ケイロ</t>
    </rPh>
    <phoneticPr fontId="2"/>
  </si>
  <si>
    <t>試験薬の投与期間</t>
    <rPh sb="0" eb="2">
      <t>シケン</t>
    </rPh>
    <rPh sb="2" eb="3">
      <t>ヤク</t>
    </rPh>
    <rPh sb="4" eb="6">
      <t>トウヨ</t>
    </rPh>
    <rPh sb="6" eb="8">
      <t>キカン</t>
    </rPh>
    <phoneticPr fontId="2"/>
  </si>
  <si>
    <t>治験依頼者管理手順による温度管理記録</t>
    <phoneticPr fontId="2"/>
  </si>
  <si>
    <t>治験期間全体 （99週まで）
　×　（回数）　　海外</t>
    <rPh sb="0" eb="2">
      <t>チケン</t>
    </rPh>
    <rPh sb="2" eb="4">
      <t>キカン</t>
    </rPh>
    <rPh sb="4" eb="6">
      <t>ゼンタイ</t>
    </rPh>
    <rPh sb="10" eb="11">
      <t>シュウ</t>
    </rPh>
    <rPh sb="19" eb="21">
      <t>カイスウ</t>
    </rPh>
    <rPh sb="24" eb="26">
      <t>カイガイ</t>
    </rPh>
    <phoneticPr fontId="2"/>
  </si>
  <si>
    <t>スクリーニング
　×　（回数）　　海外</t>
    <rPh sb="12" eb="14">
      <t>カイスウ</t>
    </rPh>
    <rPh sb="17" eb="19">
      <t>カイガイ</t>
    </rPh>
    <phoneticPr fontId="2"/>
  </si>
  <si>
    <t>治験期間全体 （99週まで）
　×　（回数）　依頼者手順による検査</t>
    <rPh sb="0" eb="2">
      <t>チケン</t>
    </rPh>
    <rPh sb="2" eb="4">
      <t>キカン</t>
    </rPh>
    <rPh sb="4" eb="6">
      <t>ゼンタイ</t>
    </rPh>
    <rPh sb="10" eb="11">
      <t>シュウ</t>
    </rPh>
    <rPh sb="19" eb="21">
      <t>カイスウ</t>
    </rPh>
    <phoneticPr fontId="2"/>
  </si>
  <si>
    <t>スクリーニング
　×　（回数）　依頼者手順による検査</t>
    <phoneticPr fontId="2"/>
  </si>
  <si>
    <t>治験期間全体 （99週まで）
　×　（回数）　依頼者手順による撮影</t>
    <rPh sb="0" eb="2">
      <t>チケン</t>
    </rPh>
    <rPh sb="2" eb="4">
      <t>キカン</t>
    </rPh>
    <rPh sb="4" eb="6">
      <t>ゼンタイ</t>
    </rPh>
    <rPh sb="10" eb="11">
      <t>シュウ</t>
    </rPh>
    <rPh sb="19" eb="21">
      <t>カイスウ</t>
    </rPh>
    <rPh sb="31" eb="33">
      <t>サツエイ</t>
    </rPh>
    <phoneticPr fontId="2"/>
  </si>
  <si>
    <t>スクリーニング
　×　（回数）　依頼者手順による撮影</t>
    <rPh sb="24" eb="26">
      <t>サツエイ</t>
    </rPh>
    <phoneticPr fontId="2"/>
  </si>
  <si>
    <t>※初回算出時の推定投与期間又は前回算出時の超過期間を更に超えた期間について、4週毎に１ポイント加算する。</t>
    <rPh sb="1" eb="3">
      <t>ショカイ</t>
    </rPh>
    <rPh sb="3" eb="5">
      <t>サンシュツ</t>
    </rPh>
    <rPh sb="5" eb="6">
      <t>ジ</t>
    </rPh>
    <rPh sb="7" eb="9">
      <t>スイテイ</t>
    </rPh>
    <rPh sb="9" eb="11">
      <t>トウヨ</t>
    </rPh>
    <rPh sb="11" eb="13">
      <t>キカン</t>
    </rPh>
    <rPh sb="13" eb="14">
      <t>マタ</t>
    </rPh>
    <rPh sb="15" eb="17">
      <t>ゼンカイ</t>
    </rPh>
    <rPh sb="17" eb="19">
      <t>サンシュツ</t>
    </rPh>
    <rPh sb="19" eb="20">
      <t>ジ</t>
    </rPh>
    <rPh sb="21" eb="23">
      <t>チョウカ</t>
    </rPh>
    <rPh sb="23" eb="25">
      <t>キカン</t>
    </rPh>
    <rPh sb="26" eb="27">
      <t>サラ</t>
    </rPh>
    <rPh sb="28" eb="29">
      <t>コ</t>
    </rPh>
    <rPh sb="31" eb="33">
      <t>キカン</t>
    </rPh>
    <rPh sb="39" eb="40">
      <t>シュウ</t>
    </rPh>
    <rPh sb="40" eb="41">
      <t>ゴト</t>
    </rPh>
    <rPh sb="47" eb="49">
      <t>カサン</t>
    </rPh>
    <phoneticPr fontId="2"/>
  </si>
  <si>
    <t>※Ｌ～Ｐ：前回の算出時より超過した回数をカウントする。</t>
    <phoneticPr fontId="2"/>
  </si>
  <si>
    <t>※初回算出時の推定投与期間又は前回算出時の超過期間を更に超えた期間について、4週毎に１ポイント加算する。</t>
    <phoneticPr fontId="2"/>
  </si>
  <si>
    <t xml:space="preserve">継続症例ポイント
（投与継続症例）※
（観察継続症例）※
（追跡調査症例）※
※契約3年目より毎年算出
</t>
    <rPh sb="0" eb="2">
      <t>ケイゾク</t>
    </rPh>
    <rPh sb="2" eb="4">
      <t>ショウレイ</t>
    </rPh>
    <rPh sb="10" eb="12">
      <t>トウヨ</t>
    </rPh>
    <rPh sb="12" eb="14">
      <t>ケイゾク</t>
    </rPh>
    <rPh sb="14" eb="16">
      <t>ショウレイ</t>
    </rPh>
    <rPh sb="20" eb="22">
      <t>カンサツ</t>
    </rPh>
    <rPh sb="22" eb="24">
      <t>ケイゾク</t>
    </rPh>
    <rPh sb="24" eb="26">
      <t>ショウレイ</t>
    </rPh>
    <rPh sb="30" eb="32">
      <t>ツイセキ</t>
    </rPh>
    <rPh sb="32" eb="34">
      <t>チョウサ</t>
    </rPh>
    <rPh sb="34" eb="36">
      <t>ショウレイ</t>
    </rPh>
    <rPh sb="40" eb="42">
      <t>ケイヤク</t>
    </rPh>
    <rPh sb="43" eb="45">
      <t>ネンメ</t>
    </rPh>
    <rPh sb="47" eb="49">
      <t>マイトシ</t>
    </rPh>
    <rPh sb="49" eb="51">
      <t>サンシュツ</t>
    </rPh>
    <phoneticPr fontId="2"/>
  </si>
  <si>
    <t>※算出時点において投与、観察又は追跡を継続している全ての症例について、前回算出回数を超過した回数とそのポイント数の合計を記載する。（算出は初回算出時の推定投与期間以上の期間において治験薬投与を実施した症例についてのみ行う。）</t>
    <rPh sb="1" eb="3">
      <t>サンシュツ</t>
    </rPh>
    <rPh sb="3" eb="5">
      <t>ジテン</t>
    </rPh>
    <rPh sb="9" eb="11">
      <t>トウヨ</t>
    </rPh>
    <rPh sb="12" eb="14">
      <t>カンサツ</t>
    </rPh>
    <rPh sb="14" eb="15">
      <t>マタ</t>
    </rPh>
    <rPh sb="16" eb="18">
      <t>ツイセキ</t>
    </rPh>
    <rPh sb="19" eb="21">
      <t>ケイゾク</t>
    </rPh>
    <rPh sb="25" eb="26">
      <t>スベ</t>
    </rPh>
    <rPh sb="35" eb="37">
      <t>ゼンカイ</t>
    </rPh>
    <rPh sb="37" eb="39">
      <t>サンシュツ</t>
    </rPh>
    <rPh sb="39" eb="41">
      <t>カイスウ</t>
    </rPh>
    <rPh sb="42" eb="44">
      <t>チョウカ</t>
    </rPh>
    <rPh sb="46" eb="48">
      <t>カイスウ</t>
    </rPh>
    <rPh sb="55" eb="56">
      <t>スウ</t>
    </rPh>
    <rPh sb="66" eb="68">
      <t>サンシュツ</t>
    </rPh>
    <phoneticPr fontId="2"/>
  </si>
  <si>
    <t>※算出時点において投与又は観察を継続している全ての症例について、前回算出回数を超過した回数とそのポイント数の合計を記載する。（算出は初回算出時の推定投与期間以上の期間において治験薬投与を実施した症例についてのみ行う。）</t>
    <rPh sb="11" eb="12">
      <t>マタ</t>
    </rPh>
    <phoneticPr fontId="2"/>
  </si>
  <si>
    <r>
      <t>　　　　　</t>
    </r>
    <r>
      <rPr>
        <sz val="10"/>
        <rFont val="ＭＳ Ｐ明朝"/>
        <family val="1"/>
        <charset val="128"/>
      </rPr>
      <t>継続症例ポイント　　
※契約3年目より毎年算出</t>
    </r>
    <r>
      <rPr>
        <sz val="10"/>
        <color indexed="17"/>
        <rFont val="ＭＳ Ｐ明朝"/>
        <family val="1"/>
        <charset val="128"/>
      </rPr>
      <t xml:space="preserve">
</t>
    </r>
    <r>
      <rPr>
        <sz val="10"/>
        <rFont val="ＭＳ Ｐ明朝"/>
        <family val="1"/>
        <charset val="128"/>
      </rPr>
      <t>※Ａ～Ｄ：前回算出より超過した回数およびポイント数を記載する。</t>
    </r>
    <rPh sb="53" eb="54">
      <t>スウ</t>
    </rPh>
    <rPh sb="55" eb="57">
      <t>キサイ</t>
    </rPh>
    <phoneticPr fontId="2"/>
  </si>
  <si>
    <r>
      <rPr>
        <sz val="10"/>
        <rFont val="ＭＳ Ｐ明朝"/>
        <family val="1"/>
        <charset val="128"/>
      </rPr>
      <t xml:space="preserve">            継続症例ポイント　　
※契約3年目より毎年算出</t>
    </r>
    <r>
      <rPr>
        <sz val="10"/>
        <color indexed="17"/>
        <rFont val="ＭＳ Ｐ明朝"/>
        <family val="1"/>
        <charset val="128"/>
      </rPr>
      <t xml:space="preserve">
</t>
    </r>
    <r>
      <rPr>
        <sz val="10"/>
        <rFont val="ＭＳ Ｐ明朝"/>
        <family val="1"/>
        <charset val="128"/>
      </rPr>
      <t>※前回算出より超過した回数およびポイント数を記載する。</t>
    </r>
    <rPh sb="12" eb="14">
      <t>ケイゾク</t>
    </rPh>
    <rPh sb="14" eb="16">
      <t>ショウレイ</t>
    </rPh>
    <rPh sb="24" eb="26">
      <t>ケイヤク</t>
    </rPh>
    <rPh sb="27" eb="29">
      <t>ネンメ</t>
    </rPh>
    <rPh sb="31" eb="33">
      <t>マイトシ</t>
    </rPh>
    <rPh sb="33" eb="35">
      <t>サンシュツ</t>
    </rPh>
    <rPh sb="56" eb="57">
      <t>スウ</t>
    </rPh>
    <rPh sb="58" eb="60">
      <t>キサイ</t>
    </rPh>
    <phoneticPr fontId="2"/>
  </si>
  <si>
    <r>
      <t>　　　　　</t>
    </r>
    <r>
      <rPr>
        <sz val="10"/>
        <rFont val="ＭＳ Ｐ明朝"/>
        <family val="1"/>
        <charset val="128"/>
      </rPr>
      <t>継続症例ポイント　　
※契約3年目より毎年算出</t>
    </r>
    <r>
      <rPr>
        <sz val="10"/>
        <color indexed="17"/>
        <rFont val="ＭＳ Ｐ明朝"/>
        <family val="1"/>
        <charset val="128"/>
      </rPr>
      <t xml:space="preserve">
</t>
    </r>
    <r>
      <rPr>
        <sz val="10"/>
        <rFont val="ＭＳ Ｐ明朝"/>
        <family val="1"/>
        <charset val="128"/>
      </rPr>
      <t>※Ａ～C：前回算出より超過した回数およびポイント数を記載する。</t>
    </r>
    <rPh sb="5" eb="7">
      <t>ケイゾク</t>
    </rPh>
    <rPh sb="7" eb="9">
      <t>ショウレイ</t>
    </rPh>
    <rPh sb="17" eb="19">
      <t>ケイヤク</t>
    </rPh>
    <rPh sb="20" eb="22">
      <t>ネンメ</t>
    </rPh>
    <rPh sb="24" eb="26">
      <t>マイトシ</t>
    </rPh>
    <rPh sb="26" eb="28">
      <t>サンシュツ</t>
    </rPh>
    <rPh sb="53" eb="54">
      <t>スウ</t>
    </rPh>
    <rPh sb="55" eb="57">
      <t>キサイ</t>
    </rPh>
    <phoneticPr fontId="2"/>
  </si>
  <si>
    <t>治験実施計画書番号：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</si>
</sst>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0"/>
      <name val="ＭＳ Ｐゴシック"/>
      <family val="3"/>
      <charset val="128"/>
    </font>
    <font>
      <sz val="6"/>
      <name val="ＭＳ Ｐゴシック"/>
      <family val="3"/>
      <charset val="128"/>
    </font>
    <font>
      <b/>
      <sz val="12"/>
      <name val="ＭＳ Ｐゴシック"/>
      <family val="3"/>
      <charset val="128"/>
    </font>
    <font>
      <b/>
      <sz val="16"/>
      <name val="ＭＳ Ｐ明朝"/>
      <family val="1"/>
      <charset val="128"/>
    </font>
    <font>
      <sz val="11"/>
      <name val="ＭＳ Ｐ明朝"/>
      <family val="1"/>
      <charset val="128"/>
    </font>
    <font>
      <sz val="9"/>
      <name val="ＭＳ Ｐ明朝"/>
      <family val="1"/>
      <charset val="128"/>
    </font>
    <font>
      <sz val="10"/>
      <name val="ＭＳ Ｐ明朝"/>
      <family val="1"/>
      <charset val="128"/>
    </font>
    <font>
      <b/>
      <sz val="12"/>
      <name val="ＭＳ Ｐ明朝"/>
      <family val="1"/>
      <charset val="128"/>
    </font>
    <font>
      <b/>
      <sz val="14"/>
      <name val="ＭＳ Ｐ明朝"/>
      <family val="1"/>
      <charset val="128"/>
    </font>
    <font>
      <sz val="12"/>
      <name val="ＭＳ Ｐ明朝"/>
      <family val="1"/>
      <charset val="128"/>
    </font>
    <font>
      <sz val="9.5"/>
      <name val="ＭＳ Ｐ明朝"/>
      <family val="1"/>
      <charset val="128"/>
    </font>
    <font>
      <sz val="10"/>
      <color indexed="8"/>
      <name val="ＭＳ Ｐ明朝"/>
      <family val="1"/>
      <charset val="128"/>
    </font>
    <font>
      <sz val="14"/>
      <name val="ＭＳ Ｐ明朝"/>
      <family val="1"/>
      <charset val="128"/>
    </font>
    <font>
      <sz val="10"/>
      <color indexed="17"/>
      <name val="ＭＳ Ｐ明朝"/>
      <family val="1"/>
      <charset val="128"/>
    </font>
    <font>
      <u/>
      <sz val="10"/>
      <name val="ＭＳ Ｐ明朝"/>
      <family val="1"/>
      <charset val="128"/>
    </font>
    <font>
      <sz val="11"/>
      <color rgb="FFFF0000"/>
      <name val="ＭＳ Ｐ明朝"/>
      <family val="1"/>
      <charset val="128"/>
    </font>
    <font>
      <sz val="10"/>
      <color rgb="FFFF0000"/>
      <name val="ＭＳ Ｐ明朝"/>
      <family val="1"/>
      <charset val="128"/>
    </font>
    <font>
      <sz val="10"/>
      <color rgb="FF00B050"/>
      <name val="ＭＳ Ｐ明朝"/>
      <family val="1"/>
      <charset val="128"/>
    </font>
    <font>
      <sz val="10"/>
      <color rgb="FFFF000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s>
  <borders count="99">
    <border>
      <left/>
      <right/>
      <top/>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diagonalUp="1">
      <left style="hair">
        <color indexed="64"/>
      </left>
      <right style="hair">
        <color indexed="64"/>
      </right>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diagonalUp="1">
      <left style="thin">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s>
  <cellStyleXfs count="1">
    <xf numFmtId="0" fontId="0" fillId="0" borderId="0"/>
  </cellStyleXfs>
  <cellXfs count="483">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vertical="center"/>
    </xf>
    <xf numFmtId="0" fontId="0" fillId="0" borderId="0" xfId="0" applyAlignment="1">
      <alignment horizontal="center"/>
    </xf>
    <xf numFmtId="0" fontId="1" fillId="0" borderId="0"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wrapText="1"/>
    </xf>
    <xf numFmtId="0" fontId="7"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7" fillId="3" borderId="3" xfId="0" applyFont="1" applyFill="1" applyBorder="1" applyAlignment="1">
      <alignment horizontal="center" vertical="center" wrapText="1"/>
    </xf>
    <xf numFmtId="0" fontId="8" fillId="4" borderId="4" xfId="0" applyFont="1" applyFill="1" applyBorder="1" applyAlignment="1">
      <alignment horizontal="center" vertical="center"/>
    </xf>
    <xf numFmtId="0" fontId="7"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7"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4" borderId="8" xfId="0" applyFont="1" applyFill="1" applyBorder="1" applyAlignment="1">
      <alignment horizontal="center" vertical="center"/>
    </xf>
    <xf numFmtId="0" fontId="7" fillId="3" borderId="7" xfId="0" applyFont="1" applyFill="1" applyBorder="1" applyAlignment="1">
      <alignment horizontal="center" vertical="center" wrapText="1" shrinkToFit="1"/>
    </xf>
    <xf numFmtId="0" fontId="8" fillId="4" borderId="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7" fillId="3" borderId="9" xfId="0" applyFont="1" applyFill="1" applyBorder="1" applyAlignment="1">
      <alignment horizontal="left"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10" xfId="0" applyFont="1" applyFill="1" applyBorder="1" applyAlignment="1">
      <alignment horizontal="left" vertical="center" wrapText="1" shrinkToFit="1"/>
    </xf>
    <xf numFmtId="0" fontId="7" fillId="3" borderId="11" xfId="0" applyFont="1" applyFill="1" applyBorder="1" applyAlignment="1">
      <alignment horizontal="center" vertical="center"/>
    </xf>
    <xf numFmtId="0" fontId="7" fillId="3" borderId="12" xfId="0" applyFont="1" applyFill="1" applyBorder="1" applyAlignment="1">
      <alignment horizontal="left" vertical="center" wrapText="1" shrinkToFit="1"/>
    </xf>
    <xf numFmtId="0" fontId="10" fillId="5" borderId="7" xfId="0" applyFont="1" applyFill="1" applyBorder="1" applyAlignment="1">
      <alignment horizontal="center" vertical="center"/>
    </xf>
    <xf numFmtId="0" fontId="7" fillId="3" borderId="12" xfId="0" applyFont="1" applyFill="1" applyBorder="1" applyAlignment="1">
      <alignment horizontal="left" vertical="center" wrapText="1"/>
    </xf>
    <xf numFmtId="0" fontId="10" fillId="5" borderId="13" xfId="0" applyFont="1" applyFill="1" applyBorder="1" applyAlignment="1">
      <alignment horizontal="center" vertical="center"/>
    </xf>
    <xf numFmtId="0" fontId="7" fillId="0" borderId="7" xfId="0" applyFont="1" applyBorder="1" applyAlignment="1">
      <alignment vertical="center" wrapText="1"/>
    </xf>
    <xf numFmtId="0" fontId="8" fillId="6" borderId="8" xfId="0" applyFont="1" applyFill="1" applyBorder="1" applyAlignment="1">
      <alignment horizontal="center" vertical="center"/>
    </xf>
    <xf numFmtId="0" fontId="7" fillId="3" borderId="9" xfId="0" applyFont="1" applyFill="1" applyBorder="1" applyAlignment="1">
      <alignment horizontal="left" vertical="center"/>
    </xf>
    <xf numFmtId="0" fontId="7"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7" fillId="0" borderId="18" xfId="0" applyFont="1" applyBorder="1" applyAlignment="1">
      <alignment horizontal="left" vertical="center"/>
    </xf>
    <xf numFmtId="0" fontId="7" fillId="0" borderId="18" xfId="0" applyFont="1" applyBorder="1" applyAlignment="1">
      <alignment horizontal="right" vertical="center"/>
    </xf>
    <xf numFmtId="0" fontId="8" fillId="0" borderId="19" xfId="0" applyFont="1" applyBorder="1" applyAlignment="1">
      <alignment horizontal="center" vertical="center"/>
    </xf>
    <xf numFmtId="0" fontId="7" fillId="0" borderId="12" xfId="0" applyFont="1" applyBorder="1" applyAlignment="1">
      <alignment horizontal="left" vertical="center"/>
    </xf>
    <xf numFmtId="0" fontId="7" fillId="0" borderId="12" xfId="0" applyFont="1" applyBorder="1" applyAlignment="1">
      <alignment horizontal="right" vertical="center"/>
    </xf>
    <xf numFmtId="0" fontId="8" fillId="0" borderId="20" xfId="0" applyFont="1" applyBorder="1" applyAlignment="1">
      <alignment horizontal="center" vertical="center"/>
    </xf>
    <xf numFmtId="0" fontId="7" fillId="0" borderId="21" xfId="0" applyFont="1" applyBorder="1"/>
    <xf numFmtId="0" fontId="8" fillId="0" borderId="22" xfId="0" applyFont="1" applyBorder="1"/>
    <xf numFmtId="0" fontId="8" fillId="0" borderId="23" xfId="0" applyFont="1" applyBorder="1" applyAlignment="1">
      <alignment horizontal="center" vertical="center"/>
    </xf>
    <xf numFmtId="0" fontId="7" fillId="0" borderId="0" xfId="0" applyFont="1" applyAlignment="1">
      <alignment horizontal="center"/>
    </xf>
    <xf numFmtId="0" fontId="7" fillId="0" borderId="0" xfId="0" applyFont="1"/>
    <xf numFmtId="0" fontId="7" fillId="0" borderId="0" xfId="0" applyFont="1" applyAlignment="1">
      <alignment vertical="center" wrapText="1"/>
    </xf>
    <xf numFmtId="0" fontId="7" fillId="0" borderId="22" xfId="0" applyFont="1" applyBorder="1"/>
    <xf numFmtId="0" fontId="7" fillId="3" borderId="24" xfId="0" applyFont="1" applyFill="1" applyBorder="1" applyAlignment="1">
      <alignment horizontal="center"/>
    </xf>
    <xf numFmtId="0" fontId="7" fillId="3" borderId="25" xfId="0" applyFont="1" applyFill="1" applyBorder="1"/>
    <xf numFmtId="0" fontId="7"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10" fillId="3" borderId="28" xfId="0" applyFont="1" applyFill="1" applyBorder="1" applyAlignment="1">
      <alignment horizontal="center" vertical="center"/>
    </xf>
    <xf numFmtId="0" fontId="7" fillId="3" borderId="25" xfId="0" applyFont="1" applyFill="1" applyBorder="1" applyAlignment="1">
      <alignment horizontal="center" vertical="center"/>
    </xf>
    <xf numFmtId="0" fontId="5" fillId="3" borderId="29" xfId="0" applyFont="1" applyFill="1" applyBorder="1" applyAlignment="1"/>
    <xf numFmtId="0" fontId="5" fillId="3" borderId="0" xfId="0" applyFont="1" applyFill="1" applyBorder="1" applyAlignment="1"/>
    <xf numFmtId="0" fontId="5" fillId="3" borderId="30" xfId="0" applyFont="1" applyFill="1" applyBorder="1" applyAlignment="1"/>
    <xf numFmtId="0" fontId="7" fillId="3" borderId="31" xfId="0" applyFont="1" applyFill="1" applyBorder="1" applyAlignment="1">
      <alignment horizontal="center"/>
    </xf>
    <xf numFmtId="0" fontId="7" fillId="3" borderId="8" xfId="0" applyFont="1" applyFill="1" applyBorder="1"/>
    <xf numFmtId="0" fontId="10" fillId="3" borderId="13" xfId="0" applyFont="1" applyFill="1" applyBorder="1" applyAlignment="1">
      <alignment horizontal="center" vertical="center"/>
    </xf>
    <xf numFmtId="0" fontId="7" fillId="3" borderId="7" xfId="0" applyFont="1" applyFill="1" applyBorder="1" applyAlignment="1">
      <alignment horizontal="center" vertical="center"/>
    </xf>
    <xf numFmtId="0" fontId="10" fillId="3" borderId="7" xfId="0" applyFont="1" applyFill="1" applyBorder="1" applyAlignment="1">
      <alignment horizontal="center" vertical="center"/>
    </xf>
    <xf numFmtId="0" fontId="7" fillId="3" borderId="8" xfId="0" applyFont="1" applyFill="1" applyBorder="1" applyAlignment="1">
      <alignment horizontal="left" vertical="center" wrapText="1"/>
    </xf>
    <xf numFmtId="0" fontId="5" fillId="3" borderId="32" xfId="0" applyFont="1" applyFill="1" applyBorder="1" applyAlignment="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29" xfId="0" applyFont="1" applyFill="1" applyBorder="1" applyAlignment="1"/>
    <xf numFmtId="0" fontId="7" fillId="3" borderId="0" xfId="0" applyFont="1" applyFill="1" applyBorder="1" applyAlignment="1"/>
    <xf numFmtId="0" fontId="7" fillId="3" borderId="30" xfId="0" applyFont="1" applyFill="1" applyBorder="1" applyAlignment="1"/>
    <xf numFmtId="0" fontId="7" fillId="3" borderId="8" xfId="0" applyFont="1" applyFill="1" applyBorder="1" applyAlignment="1">
      <alignment wrapText="1" shrinkToFit="1"/>
    </xf>
    <xf numFmtId="0" fontId="12"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3" xfId="0" applyFont="1" applyFill="1" applyBorder="1" applyAlignment="1"/>
    <xf numFmtId="0" fontId="7" fillId="3" borderId="34" xfId="0" applyFont="1" applyFill="1" applyBorder="1" applyAlignment="1"/>
    <xf numFmtId="0" fontId="7" fillId="3" borderId="32" xfId="0" applyFont="1" applyFill="1" applyBorder="1" applyAlignment="1"/>
    <xf numFmtId="0" fontId="10" fillId="7" borderId="7" xfId="0" applyFont="1" applyFill="1" applyBorder="1" applyAlignment="1">
      <alignment horizontal="center" vertical="center"/>
    </xf>
    <xf numFmtId="0" fontId="7" fillId="3" borderId="8" xfId="0" applyFont="1" applyFill="1" applyBorder="1" applyAlignment="1">
      <alignment horizontal="left" vertical="center"/>
    </xf>
    <xf numFmtId="0" fontId="7" fillId="3" borderId="35" xfId="0" applyFont="1" applyFill="1" applyBorder="1" applyAlignment="1"/>
    <xf numFmtId="0" fontId="7" fillId="3" borderId="10" xfId="0" applyFont="1" applyFill="1" applyBorder="1" applyAlignment="1"/>
    <xf numFmtId="0" fontId="7" fillId="3" borderId="36" xfId="0" applyFont="1" applyFill="1" applyBorder="1" applyAlignment="1"/>
    <xf numFmtId="0" fontId="7" fillId="3" borderId="37" xfId="0" applyFont="1" applyFill="1" applyBorder="1" applyAlignment="1">
      <alignment horizontal="center"/>
    </xf>
    <xf numFmtId="0" fontId="7" fillId="3" borderId="17" xfId="0" applyFont="1" applyFill="1" applyBorder="1" applyAlignment="1">
      <alignment wrapText="1"/>
    </xf>
    <xf numFmtId="0" fontId="10" fillId="7" borderId="16" xfId="0" applyFont="1" applyFill="1" applyBorder="1" applyAlignment="1">
      <alignment horizontal="center" vertical="center"/>
    </xf>
    <xf numFmtId="0" fontId="7" fillId="3" borderId="17" xfId="0" applyFont="1" applyFill="1" applyBorder="1" applyAlignment="1">
      <alignment horizontal="left" vertical="center"/>
    </xf>
    <xf numFmtId="0" fontId="7" fillId="3" borderId="38" xfId="0" applyFont="1" applyFill="1" applyBorder="1" applyAlignment="1">
      <alignment vertical="center"/>
    </xf>
    <xf numFmtId="0" fontId="7" fillId="3" borderId="39" xfId="0" applyFont="1" applyFill="1" applyBorder="1" applyAlignment="1">
      <alignment horizontal="right" vertical="center"/>
    </xf>
    <xf numFmtId="0" fontId="8" fillId="3" borderId="39" xfId="0" applyFont="1" applyFill="1" applyBorder="1" applyAlignment="1">
      <alignment horizontal="center" vertical="center"/>
    </xf>
    <xf numFmtId="0" fontId="8" fillId="0" borderId="39" xfId="0" applyFont="1" applyBorder="1" applyAlignment="1">
      <alignment horizontal="center" vertical="center"/>
    </xf>
    <xf numFmtId="0" fontId="7" fillId="0" borderId="0" xfId="0" applyFont="1" applyBorder="1" applyAlignment="1">
      <alignment vertical="center"/>
    </xf>
    <xf numFmtId="0" fontId="5" fillId="3" borderId="40" xfId="0" applyFont="1" applyFill="1" applyBorder="1" applyAlignment="1"/>
    <xf numFmtId="0" fontId="5" fillId="3" borderId="41" xfId="0" applyFont="1" applyFill="1" applyBorder="1" applyAlignment="1"/>
    <xf numFmtId="0" fontId="5" fillId="3" borderId="42" xfId="0" applyFont="1" applyFill="1" applyBorder="1" applyAlignment="1"/>
    <xf numFmtId="0" fontId="10" fillId="7" borderId="13" xfId="0" applyFont="1" applyFill="1" applyBorder="1" applyAlignment="1">
      <alignment horizontal="center" vertical="center"/>
    </xf>
    <xf numFmtId="0" fontId="10" fillId="7" borderId="43" xfId="0" applyFont="1" applyFill="1" applyBorder="1" applyAlignment="1">
      <alignment horizontal="center" vertical="center"/>
    </xf>
    <xf numFmtId="0" fontId="7" fillId="0" borderId="16" xfId="0" applyFont="1" applyBorder="1" applyAlignment="1">
      <alignment vertical="center" wrapText="1"/>
    </xf>
    <xf numFmtId="0" fontId="8" fillId="4" borderId="17" xfId="0" applyFont="1" applyFill="1" applyBorder="1" applyAlignment="1">
      <alignment horizontal="center" vertical="center"/>
    </xf>
    <xf numFmtId="0" fontId="7" fillId="0" borderId="26" xfId="0" applyFont="1" applyBorder="1" applyAlignment="1">
      <alignment horizontal="center" vertical="center"/>
    </xf>
    <xf numFmtId="0" fontId="7" fillId="3" borderId="27" xfId="0" applyFont="1" applyFill="1" applyBorder="1" applyAlignment="1">
      <alignment vertical="center" wrapText="1"/>
    </xf>
    <xf numFmtId="0" fontId="10" fillId="5" borderId="28" xfId="0" applyFont="1" applyFill="1" applyBorder="1" applyAlignment="1">
      <alignment horizontal="center" vertical="center"/>
    </xf>
    <xf numFmtId="0" fontId="7" fillId="3" borderId="28" xfId="0" applyFont="1" applyFill="1" applyBorder="1" applyAlignment="1">
      <alignment vertical="center"/>
    </xf>
    <xf numFmtId="0" fontId="8" fillId="4" borderId="1" xfId="0" applyFont="1" applyFill="1" applyBorder="1" applyAlignment="1">
      <alignment horizontal="center" vertical="center"/>
    </xf>
    <xf numFmtId="0" fontId="5" fillId="3" borderId="28" xfId="0" applyFont="1" applyFill="1" applyBorder="1" applyAlignment="1">
      <alignment horizontal="left" vertical="center" wrapText="1"/>
    </xf>
    <xf numFmtId="0" fontId="8" fillId="4" borderId="25" xfId="0" applyFont="1" applyFill="1" applyBorder="1" applyAlignment="1">
      <alignment horizontal="center" vertical="center" wrapText="1"/>
    </xf>
    <xf numFmtId="0" fontId="7" fillId="3" borderId="13" xfId="0" applyFont="1" applyFill="1" applyBorder="1" applyAlignment="1">
      <alignment vertical="center" wrapText="1"/>
    </xf>
    <xf numFmtId="0" fontId="7" fillId="3" borderId="7" xfId="0" applyFont="1" applyFill="1" applyBorder="1" applyAlignment="1">
      <alignment vertical="center"/>
    </xf>
    <xf numFmtId="0" fontId="8" fillId="8" borderId="5" xfId="0" applyFont="1" applyFill="1" applyBorder="1" applyAlignment="1">
      <alignment horizontal="center" vertical="center"/>
    </xf>
    <xf numFmtId="0" fontId="7" fillId="0" borderId="33" xfId="0" applyFont="1" applyBorder="1" applyAlignment="1"/>
    <xf numFmtId="0" fontId="5" fillId="3" borderId="34" xfId="0" applyFont="1" applyFill="1" applyBorder="1" applyAlignment="1">
      <alignment horizontal="left" vertical="center" wrapText="1"/>
    </xf>
    <xf numFmtId="0" fontId="7" fillId="0" borderId="11" xfId="0" applyFont="1" applyBorder="1" applyAlignment="1">
      <alignment horizontal="center" vertical="center"/>
    </xf>
    <xf numFmtId="0" fontId="7" fillId="3" borderId="7" xfId="0" applyFont="1" applyFill="1" applyBorder="1" applyAlignment="1">
      <alignment vertical="center" wrapText="1"/>
    </xf>
    <xf numFmtId="0" fontId="7" fillId="3" borderId="9" xfId="0" applyFont="1" applyFill="1" applyBorder="1" applyAlignment="1">
      <alignment vertical="center"/>
    </xf>
    <xf numFmtId="0" fontId="8" fillId="4" borderId="5" xfId="0" applyFont="1" applyFill="1" applyBorder="1" applyAlignment="1">
      <alignment horizontal="center" vertical="center"/>
    </xf>
    <xf numFmtId="0" fontId="10" fillId="5" borderId="13" xfId="0" applyFont="1" applyFill="1" applyBorder="1" applyAlignment="1">
      <alignment vertical="center" wrapText="1"/>
    </xf>
    <xf numFmtId="0" fontId="7" fillId="0" borderId="7" xfId="0" applyFont="1" applyBorder="1" applyAlignment="1">
      <alignment horizontal="left" vertical="center" wrapText="1"/>
    </xf>
    <xf numFmtId="0" fontId="7" fillId="3" borderId="43" xfId="0" applyFont="1" applyFill="1" applyBorder="1" applyAlignment="1">
      <alignment vertical="center" wrapText="1"/>
    </xf>
    <xf numFmtId="0" fontId="10" fillId="5" borderId="16" xfId="0" applyFont="1" applyFill="1" applyBorder="1" applyAlignment="1">
      <alignment horizontal="center" vertical="center"/>
    </xf>
    <xf numFmtId="0" fontId="7" fillId="3" borderId="16" xfId="0" applyFont="1" applyFill="1" applyBorder="1" applyAlignment="1">
      <alignment vertical="center"/>
    </xf>
    <xf numFmtId="0" fontId="8" fillId="8" borderId="14" xfId="0" applyFont="1" applyFill="1" applyBorder="1" applyAlignment="1">
      <alignment horizontal="center" vertical="center"/>
    </xf>
    <xf numFmtId="0" fontId="7" fillId="3" borderId="24" xfId="0" applyFont="1" applyFill="1" applyBorder="1" applyAlignment="1">
      <alignment horizontal="center" vertical="center"/>
    </xf>
    <xf numFmtId="0" fontId="5" fillId="0" borderId="0" xfId="0" applyFont="1" applyAlignment="1">
      <alignment horizontal="center"/>
    </xf>
    <xf numFmtId="0" fontId="5" fillId="0" borderId="0" xfId="0" applyFont="1"/>
    <xf numFmtId="0" fontId="10" fillId="7" borderId="28" xfId="0" applyFont="1" applyFill="1" applyBorder="1" applyAlignment="1">
      <alignment horizontal="center" vertical="center"/>
    </xf>
    <xf numFmtId="0" fontId="7" fillId="3" borderId="28" xfId="0" applyFont="1" applyFill="1" applyBorder="1" applyAlignment="1">
      <alignment vertical="center" wrapText="1"/>
    </xf>
    <xf numFmtId="0" fontId="7" fillId="3" borderId="44" xfId="0" applyFont="1" applyFill="1" applyBorder="1" applyAlignment="1">
      <alignment vertical="center"/>
    </xf>
    <xf numFmtId="0" fontId="8" fillId="4" borderId="1" xfId="0" applyFont="1" applyFill="1" applyBorder="1"/>
    <xf numFmtId="0" fontId="7" fillId="3" borderId="28" xfId="0" applyFont="1" applyFill="1" applyBorder="1" applyAlignment="1">
      <alignment horizontal="left" vertical="center" wrapText="1"/>
    </xf>
    <xf numFmtId="0" fontId="7" fillId="3" borderId="45" xfId="0" applyFont="1" applyFill="1" applyBorder="1" applyAlignment="1">
      <alignment vertical="center" wrapText="1"/>
    </xf>
    <xf numFmtId="0" fontId="10" fillId="7" borderId="46" xfId="0" applyFont="1" applyFill="1" applyBorder="1" applyAlignment="1">
      <alignment horizontal="center" vertical="center"/>
    </xf>
    <xf numFmtId="0" fontId="7" fillId="3" borderId="46" xfId="0" applyFont="1" applyFill="1" applyBorder="1" applyAlignment="1">
      <alignment vertical="center"/>
    </xf>
    <xf numFmtId="0" fontId="7" fillId="3" borderId="46" xfId="0" applyFont="1" applyFill="1" applyBorder="1" applyAlignment="1">
      <alignment vertical="center" wrapText="1"/>
    </xf>
    <xf numFmtId="0" fontId="7" fillId="3" borderId="47" xfId="0" applyFont="1" applyFill="1" applyBorder="1" applyAlignment="1">
      <alignment vertical="center"/>
    </xf>
    <xf numFmtId="0" fontId="8" fillId="8" borderId="11" xfId="0" applyFont="1" applyFill="1" applyBorder="1"/>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8" fillId="4" borderId="1" xfId="0" applyFont="1" applyFill="1" applyBorder="1" applyAlignment="1">
      <alignment vertical="center"/>
    </xf>
    <xf numFmtId="0" fontId="7" fillId="3" borderId="50" xfId="0" applyFont="1" applyFill="1" applyBorder="1" applyAlignment="1">
      <alignment vertical="center"/>
    </xf>
    <xf numFmtId="0" fontId="7" fillId="3" borderId="51" xfId="0" applyFont="1" applyFill="1" applyBorder="1" applyAlignment="1">
      <alignment vertical="center"/>
    </xf>
    <xf numFmtId="0" fontId="8" fillId="4" borderId="5" xfId="0" applyFont="1" applyFill="1" applyBorder="1" applyAlignment="1">
      <alignment vertical="center"/>
    </xf>
    <xf numFmtId="0" fontId="7" fillId="0" borderId="40" xfId="0" applyFont="1" applyBorder="1" applyAlignment="1">
      <alignment horizontal="center" vertical="center"/>
    </xf>
    <xf numFmtId="0" fontId="7" fillId="3" borderId="16" xfId="0" applyFont="1" applyFill="1" applyBorder="1" applyAlignment="1">
      <alignment horizontal="left" vertical="center" wrapText="1"/>
    </xf>
    <xf numFmtId="0" fontId="8" fillId="0" borderId="52" xfId="0" applyFont="1" applyBorder="1" applyAlignment="1">
      <alignment horizontal="center" vertical="center"/>
    </xf>
    <xf numFmtId="0" fontId="7" fillId="0" borderId="40" xfId="0" applyFont="1" applyBorder="1" applyAlignment="1">
      <alignment horizontal="center"/>
    </xf>
    <xf numFmtId="0" fontId="7" fillId="0" borderId="51" xfId="0" applyFont="1" applyBorder="1" applyAlignment="1">
      <alignment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8" fillId="4" borderId="4" xfId="0" applyFont="1" applyFill="1" applyBorder="1" applyAlignment="1"/>
    <xf numFmtId="0" fontId="7" fillId="0" borderId="31" xfId="0" applyFont="1" applyBorder="1" applyAlignment="1">
      <alignment horizontal="center"/>
    </xf>
    <xf numFmtId="0" fontId="7" fillId="0" borderId="9" xfId="0" applyFont="1" applyBorder="1" applyAlignment="1">
      <alignment vertical="center"/>
    </xf>
    <xf numFmtId="0" fontId="7" fillId="0" borderId="5" xfId="0" applyFont="1" applyBorder="1" applyAlignment="1">
      <alignment horizontal="center" vertical="center"/>
    </xf>
    <xf numFmtId="0" fontId="7" fillId="0" borderId="7" xfId="0" applyFont="1" applyBorder="1" applyAlignment="1">
      <alignment horizontal="left" vertical="center"/>
    </xf>
    <xf numFmtId="0" fontId="10" fillId="8" borderId="7" xfId="0" applyFont="1" applyFill="1" applyBorder="1" applyAlignment="1">
      <alignment vertical="center"/>
    </xf>
    <xf numFmtId="0" fontId="10" fillId="3" borderId="12" xfId="0" applyFont="1" applyFill="1" applyBorder="1" applyAlignment="1"/>
    <xf numFmtId="0" fontId="7" fillId="3" borderId="12" xfId="0" applyFont="1" applyFill="1" applyBorder="1" applyAlignment="1"/>
    <xf numFmtId="0" fontId="7" fillId="3" borderId="20" xfId="0" applyFont="1" applyFill="1" applyBorder="1" applyAlignment="1"/>
    <xf numFmtId="0" fontId="8" fillId="4" borderId="8" xfId="0" applyFont="1" applyFill="1" applyBorder="1" applyAlignment="1">
      <alignment horizontal="center"/>
    </xf>
    <xf numFmtId="0" fontId="13" fillId="3" borderId="13" xfId="0" applyFont="1" applyFill="1" applyBorder="1" applyAlignment="1">
      <alignment horizontal="center" vertical="center"/>
    </xf>
    <xf numFmtId="0" fontId="5" fillId="0" borderId="7" xfId="0" applyFont="1" applyBorder="1" applyAlignment="1">
      <alignment horizontal="left" vertical="center" wrapText="1" shrinkToFit="1"/>
    </xf>
    <xf numFmtId="0" fontId="5" fillId="0" borderId="7" xfId="0" applyFont="1" applyBorder="1" applyAlignment="1">
      <alignment vertical="center" wrapText="1" shrinkToFit="1"/>
    </xf>
    <xf numFmtId="0" fontId="5" fillId="0" borderId="8" xfId="0" applyFont="1" applyBorder="1" applyAlignment="1">
      <alignment vertical="center" wrapText="1" shrinkToFit="1"/>
    </xf>
    <xf numFmtId="0" fontId="8" fillId="4" borderId="8" xfId="0" applyFont="1" applyFill="1" applyBorder="1" applyAlignment="1">
      <alignment horizontal="center" wrapText="1"/>
    </xf>
    <xf numFmtId="0" fontId="8" fillId="4" borderId="8" xfId="0" applyFont="1" applyFill="1" applyBorder="1" applyAlignment="1">
      <alignment horizontal="left" wrapText="1"/>
    </xf>
    <xf numFmtId="0" fontId="7" fillId="0" borderId="35" xfId="0" applyFont="1" applyBorder="1" applyAlignment="1">
      <alignment horizontal="center"/>
    </xf>
    <xf numFmtId="0" fontId="7" fillId="0" borderId="47" xfId="0" applyFont="1" applyBorder="1" applyAlignment="1">
      <alignment vertical="center"/>
    </xf>
    <xf numFmtId="0" fontId="13" fillId="3" borderId="45" xfId="0" applyFont="1" applyFill="1" applyBorder="1" applyAlignment="1">
      <alignment horizontal="center" vertical="center"/>
    </xf>
    <xf numFmtId="0" fontId="7" fillId="0" borderId="46" xfId="0" applyFont="1" applyBorder="1" applyAlignment="1">
      <alignment horizontal="center" vertical="center"/>
    </xf>
    <xf numFmtId="0" fontId="10" fillId="3" borderId="46" xfId="0" applyFont="1" applyFill="1" applyBorder="1" applyAlignment="1">
      <alignment horizontal="center" vertical="center"/>
    </xf>
    <xf numFmtId="0" fontId="8" fillId="4" borderId="53" xfId="0" applyFont="1" applyFill="1" applyBorder="1" applyAlignment="1">
      <alignment horizontal="center" wrapText="1"/>
    </xf>
    <xf numFmtId="0" fontId="7" fillId="0" borderId="54"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horizontal="right" vertical="center"/>
    </xf>
    <xf numFmtId="0" fontId="8" fillId="3" borderId="55" xfId="0" applyFont="1" applyFill="1" applyBorder="1" applyAlignment="1">
      <alignment horizontal="center" vertical="center"/>
    </xf>
    <xf numFmtId="0" fontId="7" fillId="0" borderId="51" xfId="0" applyFont="1" applyBorder="1" applyAlignment="1">
      <alignment horizontal="left" vertical="center"/>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31" xfId="0" applyFont="1" applyBorder="1" applyAlignment="1">
      <alignment horizontal="center" vertical="center"/>
    </xf>
    <xf numFmtId="0" fontId="7" fillId="0" borderId="9" xfId="0" applyFont="1" applyBorder="1" applyAlignment="1">
      <alignment horizontal="left" vertical="center"/>
    </xf>
    <xf numFmtId="0" fontId="5" fillId="0" borderId="8" xfId="0" applyFont="1" applyBorder="1" applyAlignment="1">
      <alignment horizontal="left" vertical="center" wrapText="1" shrinkToFit="1"/>
    </xf>
    <xf numFmtId="0" fontId="7" fillId="0" borderId="37" xfId="0" applyFont="1" applyBorder="1" applyAlignment="1">
      <alignment horizontal="center" vertical="center"/>
    </xf>
    <xf numFmtId="0" fontId="7" fillId="0" borderId="56" xfId="0" applyFont="1" applyBorder="1" applyAlignment="1">
      <alignment horizontal="left" vertical="center"/>
    </xf>
    <xf numFmtId="0" fontId="10" fillId="3" borderId="43" xfId="0" applyFont="1" applyFill="1" applyBorder="1" applyAlignment="1">
      <alignment horizontal="center" vertical="center"/>
    </xf>
    <xf numFmtId="0" fontId="7" fillId="0" borderId="16" xfId="0" applyFont="1" applyBorder="1" applyAlignment="1">
      <alignment horizontal="left" vertical="center"/>
    </xf>
    <xf numFmtId="0" fontId="10" fillId="3" borderId="16" xfId="0" applyFont="1" applyFill="1" applyBorder="1" applyAlignment="1">
      <alignment horizontal="center" vertical="center"/>
    </xf>
    <xf numFmtId="0" fontId="7" fillId="0" borderId="14" xfId="0" applyFont="1" applyBorder="1" applyAlignment="1">
      <alignment horizontal="center" vertical="center"/>
    </xf>
    <xf numFmtId="0" fontId="7" fillId="0" borderId="26" xfId="0" applyFont="1" applyBorder="1" applyAlignment="1">
      <alignment horizontal="left" vertical="center"/>
    </xf>
    <xf numFmtId="0" fontId="7" fillId="0" borderId="26" xfId="0" applyFont="1" applyBorder="1" applyAlignment="1">
      <alignment horizontal="center" vertical="center" wrapText="1" shrinkToFit="1"/>
    </xf>
    <xf numFmtId="0" fontId="10" fillId="7" borderId="57" xfId="0" applyFont="1" applyFill="1" applyBorder="1" applyAlignment="1">
      <alignment horizontal="center" vertical="center"/>
    </xf>
    <xf numFmtId="0" fontId="7" fillId="0" borderId="5" xfId="0" applyFont="1" applyBorder="1" applyAlignment="1">
      <alignment horizontal="left" vertical="center" wrapText="1"/>
    </xf>
    <xf numFmtId="0" fontId="7" fillId="0" borderId="5" xfId="0" applyFont="1" applyBorder="1" applyAlignment="1">
      <alignment horizontal="center" vertical="center" wrapText="1" shrinkToFit="1"/>
    </xf>
    <xf numFmtId="0" fontId="7" fillId="3" borderId="13" xfId="0" applyFont="1" applyFill="1" applyBorder="1" applyAlignment="1">
      <alignment vertical="center"/>
    </xf>
    <xf numFmtId="0" fontId="8" fillId="3" borderId="8" xfId="0" applyFont="1" applyFill="1" applyBorder="1" applyAlignment="1">
      <alignment horizontal="center" vertical="center"/>
    </xf>
    <xf numFmtId="0" fontId="7" fillId="3" borderId="40" xfId="0" applyFont="1" applyFill="1" applyBorder="1" applyAlignment="1">
      <alignment horizontal="center" vertical="center"/>
    </xf>
    <xf numFmtId="0" fontId="8" fillId="0" borderId="42" xfId="0" applyFont="1" applyBorder="1" applyAlignment="1">
      <alignment horizontal="center" vertical="center"/>
    </xf>
    <xf numFmtId="0" fontId="16" fillId="3" borderId="36" xfId="0" applyFont="1" applyFill="1" applyBorder="1" applyAlignment="1">
      <alignment wrapText="1"/>
    </xf>
    <xf numFmtId="0" fontId="7" fillId="3" borderId="12" xfId="0" applyFont="1" applyFill="1" applyBorder="1" applyAlignment="1">
      <alignment horizontal="center" vertical="center" wrapText="1"/>
    </xf>
    <xf numFmtId="0" fontId="8" fillId="3" borderId="3" xfId="0" applyFont="1" applyFill="1" applyBorder="1" applyAlignment="1">
      <alignment horizontal="center" vertical="center"/>
    </xf>
    <xf numFmtId="0" fontId="7" fillId="3" borderId="11" xfId="0" applyFont="1" applyFill="1" applyBorder="1" applyAlignment="1">
      <alignment horizontal="center" vertical="center"/>
    </xf>
    <xf numFmtId="0" fontId="8" fillId="4" borderId="4"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58" xfId="0" applyFont="1" applyFill="1" applyBorder="1" applyAlignment="1">
      <alignment horizontal="left" vertical="center"/>
    </xf>
    <xf numFmtId="0" fontId="7" fillId="3" borderId="12" xfId="0" applyFont="1" applyFill="1" applyBorder="1" applyAlignment="1">
      <alignment horizontal="left" vertical="center"/>
    </xf>
    <xf numFmtId="0" fontId="15" fillId="0" borderId="7" xfId="0" applyFont="1" applyBorder="1" applyAlignment="1">
      <alignment vertical="center" wrapText="1"/>
    </xf>
    <xf numFmtId="0" fontId="10" fillId="5" borderId="27" xfId="0" applyFont="1" applyFill="1" applyBorder="1" applyAlignment="1">
      <alignment vertical="center"/>
    </xf>
    <xf numFmtId="0" fontId="10" fillId="5" borderId="13" xfId="0" applyFont="1" applyFill="1" applyBorder="1" applyAlignment="1">
      <alignment vertical="center"/>
    </xf>
    <xf numFmtId="0" fontId="10" fillId="5" borderId="43" xfId="0" applyFont="1" applyFill="1" applyBorder="1" applyAlignment="1">
      <alignment vertical="center"/>
    </xf>
    <xf numFmtId="0" fontId="7" fillId="3" borderId="41" xfId="0" applyFont="1" applyFill="1" applyBorder="1" applyAlignment="1">
      <alignment horizontal="right" vertical="center" wrapText="1"/>
    </xf>
    <xf numFmtId="0" fontId="7" fillId="3" borderId="18" xfId="0" applyFont="1" applyFill="1" applyBorder="1" applyAlignment="1">
      <alignment horizontal="right" vertical="center" wrapText="1"/>
    </xf>
    <xf numFmtId="0" fontId="1" fillId="0" borderId="0" xfId="0" applyFont="1" applyAlignment="1">
      <alignment horizontal="right"/>
    </xf>
    <xf numFmtId="0" fontId="4" fillId="4" borderId="40"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7" fillId="0" borderId="40"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3" borderId="63" xfId="0" applyFont="1" applyFill="1" applyBorder="1" applyAlignment="1">
      <alignment horizontal="center" vertical="center" wrapText="1"/>
    </xf>
    <xf numFmtId="0" fontId="7" fillId="3" borderId="64"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7" xfId="0" applyFont="1" applyFill="1" applyBorder="1" applyAlignment="1">
      <alignment horizontal="center"/>
    </xf>
    <xf numFmtId="0" fontId="7" fillId="3" borderId="53" xfId="0" applyFont="1" applyFill="1" applyBorder="1" applyAlignment="1">
      <alignment horizontal="center" vertical="center" wrapText="1"/>
    </xf>
    <xf numFmtId="0" fontId="7" fillId="3" borderId="3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7" fillId="3" borderId="37" xfId="0" applyFont="1" applyFill="1" applyBorder="1" applyAlignment="1">
      <alignment horizontal="left" vertical="top" wrapText="1"/>
    </xf>
    <xf numFmtId="0" fontId="17" fillId="3" borderId="58" xfId="0" applyFont="1" applyFill="1" applyBorder="1" applyAlignment="1">
      <alignment horizontal="left" vertical="top" wrapText="1"/>
    </xf>
    <xf numFmtId="0" fontId="17" fillId="3" borderId="23" xfId="0" applyFont="1" applyFill="1" applyBorder="1" applyAlignment="1">
      <alignment horizontal="left" vertical="top" wrapText="1"/>
    </xf>
    <xf numFmtId="0" fontId="17" fillId="0" borderId="31" xfId="0" applyFont="1" applyBorder="1" applyAlignment="1">
      <alignment horizontal="left" vertical="center"/>
    </xf>
    <xf numFmtId="0" fontId="0" fillId="0" borderId="12" xfId="0" applyBorder="1"/>
    <xf numFmtId="0" fontId="7" fillId="0" borderId="24" xfId="0" applyFont="1" applyBorder="1" applyAlignment="1">
      <alignment horizontal="left" vertical="center"/>
    </xf>
    <xf numFmtId="0" fontId="7" fillId="0" borderId="18" xfId="0" applyFont="1" applyBorder="1" applyAlignment="1">
      <alignment horizontal="left" vertical="center"/>
    </xf>
    <xf numFmtId="0" fontId="8" fillId="4" borderId="53" xfId="0" applyFont="1" applyFill="1" applyBorder="1" applyAlignment="1">
      <alignment horizontal="center" vertical="center"/>
    </xf>
    <xf numFmtId="0" fontId="8" fillId="4" borderId="4" xfId="0" applyFont="1" applyFill="1" applyBorder="1" applyAlignment="1">
      <alignment horizontal="center" vertical="center"/>
    </xf>
    <xf numFmtId="0" fontId="5" fillId="3" borderId="29" xfId="0" applyFont="1" applyFill="1" applyBorder="1" applyAlignment="1">
      <alignment horizontal="left" wrapText="1"/>
    </xf>
    <xf numFmtId="0" fontId="5" fillId="3" borderId="0" xfId="0" applyFont="1" applyFill="1" applyBorder="1" applyAlignment="1">
      <alignment horizontal="left" wrapText="1"/>
    </xf>
    <xf numFmtId="0" fontId="5" fillId="3" borderId="30" xfId="0" applyFont="1" applyFill="1" applyBorder="1" applyAlignment="1">
      <alignment horizontal="left" wrapText="1"/>
    </xf>
    <xf numFmtId="0" fontId="5" fillId="3" borderId="33" xfId="0" applyFont="1" applyFill="1" applyBorder="1" applyAlignment="1">
      <alignment horizontal="left" wrapText="1"/>
    </xf>
    <xf numFmtId="0" fontId="5" fillId="3" borderId="34" xfId="0" applyFont="1" applyFill="1" applyBorder="1" applyAlignment="1">
      <alignment horizontal="left" wrapText="1"/>
    </xf>
    <xf numFmtId="0" fontId="5" fillId="3" borderId="32" xfId="0" applyFont="1" applyFill="1" applyBorder="1" applyAlignment="1">
      <alignment horizontal="left" wrapText="1"/>
    </xf>
    <xf numFmtId="0" fontId="7" fillId="3" borderId="45" xfId="0" applyFont="1" applyFill="1" applyBorder="1" applyAlignment="1">
      <alignment horizontal="center" vertical="center"/>
    </xf>
    <xf numFmtId="0" fontId="7" fillId="3" borderId="66" xfId="0" applyFont="1" applyFill="1" applyBorder="1" applyAlignment="1">
      <alignment horizontal="center" vertical="center"/>
    </xf>
    <xf numFmtId="0" fontId="7" fillId="3" borderId="53" xfId="0" applyFont="1" applyFill="1" applyBorder="1" applyAlignment="1">
      <alignment horizontal="left" vertical="center" wrapText="1" shrinkToFit="1"/>
    </xf>
    <xf numFmtId="0" fontId="7" fillId="3" borderId="4" xfId="0" applyFont="1" applyFill="1" applyBorder="1" applyAlignment="1">
      <alignment horizontal="left" vertical="center" wrapText="1" shrinkToFit="1"/>
    </xf>
    <xf numFmtId="0" fontId="17" fillId="0" borderId="37" xfId="0" applyFont="1" applyBorder="1" applyAlignment="1">
      <alignment horizontal="left" vertical="center"/>
    </xf>
    <xf numFmtId="0" fontId="0" fillId="0" borderId="58" xfId="0" applyBorder="1"/>
    <xf numFmtId="0" fontId="6" fillId="0" borderId="61" xfId="0" applyFont="1" applyBorder="1" applyAlignment="1">
      <alignment horizontal="left" vertical="center"/>
    </xf>
    <xf numFmtId="0" fontId="6" fillId="0" borderId="21" xfId="0" applyFont="1" applyBorder="1" applyAlignment="1">
      <alignment horizontal="left" vertical="center"/>
    </xf>
    <xf numFmtId="0" fontId="7" fillId="0" borderId="31" xfId="0" applyFont="1" applyBorder="1" applyAlignment="1">
      <alignment horizontal="left" vertical="center" wrapText="1"/>
    </xf>
    <xf numFmtId="0" fontId="7" fillId="0" borderId="12" xfId="0" applyFont="1" applyBorder="1" applyAlignment="1">
      <alignment horizontal="left" vertical="center" wrapText="1"/>
    </xf>
    <xf numFmtId="0" fontId="6" fillId="3" borderId="52" xfId="0" applyFont="1" applyFill="1" applyBorder="1" applyAlignment="1">
      <alignment horizontal="center" vertical="center" wrapText="1" shrinkToFit="1"/>
    </xf>
    <xf numFmtId="0" fontId="7" fillId="3" borderId="11" xfId="0" applyFont="1" applyFill="1" applyBorder="1" applyAlignment="1">
      <alignment horizontal="center" vertical="center"/>
    </xf>
    <xf numFmtId="0" fontId="7" fillId="3" borderId="48" xfId="0" applyFont="1" applyFill="1" applyBorder="1" applyAlignment="1">
      <alignment horizontal="center" vertical="center"/>
    </xf>
    <xf numFmtId="0" fontId="11" fillId="3" borderId="5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11"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8" fillId="3" borderId="45" xfId="0" applyFont="1" applyFill="1" applyBorder="1" applyAlignment="1">
      <alignment horizontal="center" vertical="center"/>
    </xf>
    <xf numFmtId="0" fontId="8" fillId="3" borderId="66" xfId="0" applyFont="1" applyFill="1" applyBorder="1" applyAlignment="1">
      <alignment horizontal="center" vertical="center"/>
    </xf>
    <xf numFmtId="0" fontId="11" fillId="3" borderId="46"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5" fillId="3" borderId="52" xfId="0" applyFont="1" applyFill="1" applyBorder="1" applyAlignment="1">
      <alignment horizontal="center" vertical="center"/>
    </xf>
    <xf numFmtId="0" fontId="5" fillId="3" borderId="27" xfId="0" applyFont="1" applyFill="1" applyBorder="1" applyAlignment="1">
      <alignment horizontal="center"/>
    </xf>
    <xf numFmtId="0" fontId="5" fillId="3" borderId="28" xfId="0" applyFont="1" applyFill="1" applyBorder="1" applyAlignment="1">
      <alignment horizontal="center"/>
    </xf>
    <xf numFmtId="0" fontId="5" fillId="3" borderId="25" xfId="0" applyFont="1" applyFill="1" applyBorder="1" applyAlignment="1">
      <alignment horizontal="center"/>
    </xf>
    <xf numFmtId="0" fontId="7" fillId="3" borderId="13" xfId="0" applyFont="1" applyFill="1" applyBorder="1" applyAlignment="1">
      <alignment horizontal="center"/>
    </xf>
    <xf numFmtId="0" fontId="7" fillId="3" borderId="43" xfId="0" applyFont="1" applyFill="1" applyBorder="1" applyAlignment="1">
      <alignment horizontal="center"/>
    </xf>
    <xf numFmtId="0" fontId="7" fillId="3" borderId="16" xfId="0" applyFont="1" applyFill="1" applyBorder="1" applyAlignment="1">
      <alignment horizontal="center"/>
    </xf>
    <xf numFmtId="0" fontId="7" fillId="3" borderId="12" xfId="0" applyFont="1" applyFill="1" applyBorder="1" applyAlignment="1">
      <alignment horizontal="center" vertical="center" wrapText="1"/>
    </xf>
    <xf numFmtId="0" fontId="8" fillId="3" borderId="46" xfId="0" applyFont="1" applyFill="1" applyBorder="1" applyAlignment="1">
      <alignment horizontal="center" vertical="center"/>
    </xf>
    <xf numFmtId="0" fontId="8" fillId="3" borderId="3" xfId="0" applyFont="1" applyFill="1" applyBorder="1" applyAlignment="1">
      <alignment horizontal="center" vertical="center"/>
    </xf>
    <xf numFmtId="0" fontId="5" fillId="3" borderId="40" xfId="0" applyFont="1" applyFill="1" applyBorder="1" applyAlignment="1">
      <alignment horizontal="left" vertical="top" wrapText="1"/>
    </xf>
    <xf numFmtId="0" fontId="5" fillId="3" borderId="41" xfId="0" applyFont="1" applyFill="1" applyBorder="1" applyAlignment="1">
      <alignment horizontal="left" vertical="top" wrapText="1"/>
    </xf>
    <xf numFmtId="0" fontId="5" fillId="3" borderId="42" xfId="0" applyFont="1" applyFill="1" applyBorder="1" applyAlignment="1">
      <alignment horizontal="left" vertical="top" wrapText="1"/>
    </xf>
    <xf numFmtId="0" fontId="5" fillId="3" borderId="29"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30" xfId="0" applyFont="1" applyFill="1" applyBorder="1" applyAlignment="1">
      <alignment horizontal="left" vertical="top" wrapText="1"/>
    </xf>
    <xf numFmtId="0" fontId="7" fillId="3" borderId="29" xfId="0" applyFont="1" applyFill="1" applyBorder="1" applyAlignment="1">
      <alignment horizontal="left" vertical="center" wrapText="1"/>
    </xf>
    <xf numFmtId="0" fontId="7" fillId="3" borderId="0" xfId="0" applyFont="1" applyFill="1" applyBorder="1" applyAlignment="1">
      <alignment horizontal="left" vertical="center" wrapText="1"/>
    </xf>
    <xf numFmtId="0" fontId="9" fillId="3" borderId="67" xfId="0" applyFont="1" applyFill="1" applyBorder="1" applyAlignment="1">
      <alignment horizontal="center" vertical="center"/>
    </xf>
    <xf numFmtId="0" fontId="9" fillId="3" borderId="68" xfId="0" applyFont="1" applyFill="1" applyBorder="1" applyAlignment="1">
      <alignment horizontal="center" vertical="center"/>
    </xf>
    <xf numFmtId="0" fontId="9" fillId="3" borderId="69"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7" fillId="0" borderId="31" xfId="0" applyFont="1" applyBorder="1" applyAlignment="1">
      <alignment horizontal="left" vertical="center"/>
    </xf>
    <xf numFmtId="0" fontId="7" fillId="0" borderId="12" xfId="0" applyFont="1" applyBorder="1" applyAlignment="1">
      <alignment horizontal="left" vertical="center"/>
    </xf>
    <xf numFmtId="0" fontId="17" fillId="0" borderId="12" xfId="0" applyFont="1" applyBorder="1" applyAlignment="1">
      <alignment horizontal="left" vertical="center"/>
    </xf>
    <xf numFmtId="0" fontId="17" fillId="0" borderId="61" xfId="0" applyFont="1" applyBorder="1" applyAlignment="1">
      <alignment horizontal="left" vertical="center"/>
    </xf>
    <xf numFmtId="0" fontId="17" fillId="0" borderId="21" xfId="0" applyFont="1" applyBorder="1" applyAlignment="1">
      <alignment horizontal="left" vertical="center"/>
    </xf>
    <xf numFmtId="0" fontId="7" fillId="3" borderId="68" xfId="0" applyFont="1" applyFill="1" applyBorder="1" applyAlignment="1">
      <alignment horizontal="center" vertical="center"/>
    </xf>
    <xf numFmtId="0" fontId="7" fillId="3" borderId="71" xfId="0" applyFont="1" applyFill="1" applyBorder="1" applyAlignment="1">
      <alignment horizontal="center" vertical="center"/>
    </xf>
    <xf numFmtId="0" fontId="5" fillId="3" borderId="29" xfId="0" applyFont="1" applyFill="1" applyBorder="1" applyAlignment="1">
      <alignment horizontal="center"/>
    </xf>
    <xf numFmtId="0" fontId="5" fillId="3" borderId="0" xfId="0" applyFont="1" applyFill="1" applyBorder="1" applyAlignment="1">
      <alignment horizontal="center"/>
    </xf>
    <xf numFmtId="0" fontId="5" fillId="3" borderId="30" xfId="0" applyFont="1" applyFill="1" applyBorder="1" applyAlignment="1">
      <alignment horizontal="center"/>
    </xf>
    <xf numFmtId="0" fontId="7" fillId="3" borderId="43" xfId="0" applyFont="1" applyFill="1" applyBorder="1" applyAlignment="1">
      <alignment horizontal="center" vertical="center"/>
    </xf>
    <xf numFmtId="0" fontId="7" fillId="3" borderId="16" xfId="0" applyFont="1" applyFill="1" applyBorder="1" applyAlignment="1">
      <alignment horizontal="center" vertical="center"/>
    </xf>
    <xf numFmtId="0" fontId="7" fillId="0" borderId="54" xfId="0" applyFont="1" applyBorder="1" applyAlignment="1">
      <alignment horizontal="left" vertical="center"/>
    </xf>
    <xf numFmtId="0" fontId="7" fillId="0" borderId="38" xfId="0" applyFont="1" applyBorder="1" applyAlignment="1">
      <alignment horizontal="left" vertical="center"/>
    </xf>
    <xf numFmtId="0" fontId="7" fillId="0" borderId="40" xfId="0" applyFont="1" applyBorder="1" applyAlignment="1">
      <alignment horizontal="left" vertical="center" wrapText="1"/>
    </xf>
    <xf numFmtId="0" fontId="7" fillId="0" borderId="59" xfId="0" applyFont="1" applyBorder="1" applyAlignment="1">
      <alignment horizontal="left" vertical="center" wrapText="1"/>
    </xf>
    <xf numFmtId="0" fontId="7" fillId="0" borderId="29" xfId="0" applyFont="1" applyBorder="1" applyAlignment="1">
      <alignment horizontal="left" vertical="center" wrapTex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0" fontId="7" fillId="3" borderId="72" xfId="0" applyFont="1" applyFill="1" applyBorder="1" applyAlignment="1">
      <alignment horizontal="center" vertical="center"/>
    </xf>
    <xf numFmtId="0" fontId="7" fillId="3" borderId="73" xfId="0" applyFont="1" applyFill="1" applyBorder="1" applyAlignment="1">
      <alignment horizontal="center" vertical="center"/>
    </xf>
    <xf numFmtId="0" fontId="7" fillId="3" borderId="54" xfId="0" applyFont="1" applyFill="1" applyBorder="1" applyAlignment="1">
      <alignment horizontal="left" vertical="center"/>
    </xf>
    <xf numFmtId="0" fontId="7" fillId="3" borderId="38" xfId="0" applyFont="1" applyFill="1" applyBorder="1" applyAlignment="1">
      <alignment horizontal="left" vertical="center"/>
    </xf>
    <xf numFmtId="0" fontId="7" fillId="3" borderId="37" xfId="0" applyFont="1" applyFill="1" applyBorder="1" applyAlignment="1">
      <alignment horizontal="left" vertical="center"/>
    </xf>
    <xf numFmtId="0" fontId="7" fillId="3" borderId="58" xfId="0" applyFont="1" applyFill="1" applyBorder="1" applyAlignment="1">
      <alignment horizontal="left" vertical="center"/>
    </xf>
    <xf numFmtId="0" fontId="7" fillId="3" borderId="15" xfId="0" applyFont="1" applyFill="1" applyBorder="1" applyAlignment="1">
      <alignment horizontal="left" vertical="center"/>
    </xf>
    <xf numFmtId="0" fontId="7" fillId="3" borderId="31" xfId="0" applyFont="1" applyFill="1" applyBorder="1" applyAlignment="1">
      <alignment horizontal="left" vertical="center"/>
    </xf>
    <xf numFmtId="0" fontId="7" fillId="3" borderId="12" xfId="0" applyFont="1" applyFill="1" applyBorder="1" applyAlignment="1">
      <alignment horizontal="left" vertical="center"/>
    </xf>
    <xf numFmtId="0" fontId="7" fillId="3" borderId="6" xfId="0" applyFont="1" applyFill="1" applyBorder="1" applyAlignment="1">
      <alignment horizontal="left" vertical="center"/>
    </xf>
    <xf numFmtId="0" fontId="5" fillId="3" borderId="24"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2" fillId="3" borderId="70" xfId="0" applyFont="1" applyFill="1" applyBorder="1" applyAlignment="1">
      <alignment horizontal="center" vertical="center"/>
    </xf>
    <xf numFmtId="0" fontId="12" fillId="3" borderId="69" xfId="0" applyFont="1" applyFill="1" applyBorder="1" applyAlignment="1">
      <alignment horizontal="center" vertical="center"/>
    </xf>
    <xf numFmtId="0" fontId="4" fillId="4" borderId="54" xfId="0" applyFont="1" applyFill="1" applyBorder="1" applyAlignment="1">
      <alignment horizontal="center"/>
    </xf>
    <xf numFmtId="0" fontId="4" fillId="4" borderId="38" xfId="0" applyFont="1" applyFill="1" applyBorder="1" applyAlignment="1">
      <alignment horizontal="center"/>
    </xf>
    <xf numFmtId="0" fontId="4" fillId="4" borderId="39" xfId="0" applyFont="1" applyFill="1" applyBorder="1" applyAlignment="1">
      <alignment horizontal="center"/>
    </xf>
    <xf numFmtId="0" fontId="7" fillId="3" borderId="11"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13" xfId="0" applyFont="1" applyFill="1" applyBorder="1" applyAlignment="1">
      <alignment horizontal="center" vertical="center"/>
    </xf>
    <xf numFmtId="0" fontId="5" fillId="3" borderId="33" xfId="0" applyFont="1" applyFill="1" applyBorder="1" applyAlignment="1">
      <alignment horizontal="center"/>
    </xf>
    <xf numFmtId="0" fontId="5" fillId="3" borderId="34" xfId="0" applyFont="1" applyFill="1" applyBorder="1" applyAlignment="1">
      <alignment horizontal="center"/>
    </xf>
    <xf numFmtId="0" fontId="5" fillId="3" borderId="32" xfId="0" applyFont="1" applyFill="1" applyBorder="1" applyAlignment="1">
      <alignment horizontal="center"/>
    </xf>
    <xf numFmtId="0" fontId="7" fillId="0" borderId="5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3" borderId="64" xfId="0" applyFont="1" applyFill="1" applyBorder="1" applyAlignment="1">
      <alignment horizontal="left" vertical="center"/>
    </xf>
    <xf numFmtId="0" fontId="7" fillId="3" borderId="65" xfId="0" applyFont="1" applyFill="1" applyBorder="1" applyAlignment="1">
      <alignment horizontal="left" vertical="center"/>
    </xf>
    <xf numFmtId="0" fontId="8" fillId="4" borderId="11" xfId="0" applyFont="1" applyFill="1" applyBorder="1" applyAlignment="1">
      <alignment horizontal="center" vertical="center"/>
    </xf>
    <xf numFmtId="0" fontId="8" fillId="4" borderId="49" xfId="0" applyFont="1" applyFill="1" applyBorder="1" applyAlignment="1">
      <alignment horizontal="center" vertical="center"/>
    </xf>
    <xf numFmtId="0" fontId="7" fillId="3" borderId="74" xfId="0" applyFont="1" applyFill="1" applyBorder="1" applyAlignment="1">
      <alignment horizontal="center" vertical="center"/>
    </xf>
    <xf numFmtId="0" fontId="7" fillId="0" borderId="53"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43" xfId="0" applyFont="1" applyBorder="1" applyAlignment="1">
      <alignment horizontal="center" vertical="center"/>
    </xf>
    <xf numFmtId="0" fontId="7" fillId="0" borderId="16" xfId="0" applyFont="1" applyBorder="1" applyAlignment="1">
      <alignment horizontal="center" vertical="center"/>
    </xf>
    <xf numFmtId="0" fontId="7" fillId="3" borderId="75" xfId="0" applyFont="1" applyFill="1" applyBorder="1" applyAlignment="1">
      <alignment horizontal="center" vertical="center"/>
    </xf>
    <xf numFmtId="0" fontId="7" fillId="3" borderId="76"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78" xfId="0" applyFont="1" applyFill="1" applyBorder="1" applyAlignment="1">
      <alignment horizontal="left" vertical="center"/>
    </xf>
    <xf numFmtId="0" fontId="7" fillId="3" borderId="79" xfId="0" applyFont="1" applyFill="1" applyBorder="1" applyAlignment="1">
      <alignment horizontal="left" vertical="center"/>
    </xf>
    <xf numFmtId="0" fontId="10" fillId="7" borderId="80" xfId="0" applyFont="1" applyFill="1" applyBorder="1" applyAlignment="1">
      <alignment horizontal="center" vertical="center"/>
    </xf>
    <xf numFmtId="0" fontId="10" fillId="7" borderId="81" xfId="0" applyFont="1" applyFill="1" applyBorder="1" applyAlignment="1">
      <alignment horizontal="center" vertical="center"/>
    </xf>
    <xf numFmtId="0" fontId="7" fillId="0" borderId="54"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3" borderId="39" xfId="0" applyFont="1" applyFill="1" applyBorder="1" applyAlignment="1">
      <alignment horizontal="left" vertical="center"/>
    </xf>
    <xf numFmtId="0" fontId="7" fillId="0" borderId="82" xfId="0" applyFont="1" applyBorder="1" applyAlignment="1">
      <alignment horizontal="left" vertical="center"/>
    </xf>
    <xf numFmtId="0" fontId="7" fillId="0" borderId="49" xfId="0" applyFont="1" applyBorder="1" applyAlignment="1">
      <alignment horizontal="left" vertical="center"/>
    </xf>
    <xf numFmtId="0" fontId="7" fillId="0" borderId="82" xfId="0" applyFont="1" applyBorder="1" applyAlignment="1">
      <alignment horizontal="center" vertical="center" wrapText="1" shrinkToFit="1"/>
    </xf>
    <xf numFmtId="0" fontId="7" fillId="0" borderId="49" xfId="0" applyFont="1" applyBorder="1" applyAlignment="1">
      <alignment horizontal="center" vertical="center" wrapText="1" shrinkToFit="1"/>
    </xf>
    <xf numFmtId="0" fontId="4" fillId="9" borderId="54" xfId="0" applyFont="1" applyFill="1" applyBorder="1" applyAlignment="1">
      <alignment horizontal="center" wrapText="1"/>
    </xf>
    <xf numFmtId="0" fontId="4" fillId="9" borderId="38" xfId="0" applyFont="1" applyFill="1" applyBorder="1" applyAlignment="1">
      <alignment horizontal="center" wrapText="1"/>
    </xf>
    <xf numFmtId="0" fontId="4" fillId="9" borderId="39" xfId="0" applyFont="1" applyFill="1" applyBorder="1" applyAlignment="1">
      <alignment horizontal="center" wrapText="1"/>
    </xf>
    <xf numFmtId="0" fontId="18" fillId="0" borderId="40" xfId="0" applyFont="1" applyBorder="1" applyAlignment="1">
      <alignment horizontal="left" vertical="center" wrapText="1"/>
    </xf>
    <xf numFmtId="0" fontId="18" fillId="0" borderId="59" xfId="0" applyFont="1" applyBorder="1" applyAlignment="1">
      <alignment horizontal="left" vertical="center" wrapText="1"/>
    </xf>
    <xf numFmtId="0" fontId="18" fillId="0" borderId="29"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8" fillId="0" borderId="62" xfId="0" applyFont="1" applyBorder="1" applyAlignment="1">
      <alignment horizontal="left" vertical="center" wrapText="1"/>
    </xf>
    <xf numFmtId="0" fontId="7" fillId="0" borderId="11"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3" borderId="27" xfId="0" applyFont="1" applyFill="1" applyBorder="1" applyAlignment="1">
      <alignment horizontal="center"/>
    </xf>
    <xf numFmtId="0" fontId="7" fillId="3" borderId="28" xfId="0" applyFont="1" applyFill="1" applyBorder="1" applyAlignment="1">
      <alignment horizontal="center"/>
    </xf>
    <xf numFmtId="0" fontId="7" fillId="3" borderId="25" xfId="0" applyFont="1" applyFill="1" applyBorder="1" applyAlignment="1">
      <alignment horizontal="center"/>
    </xf>
    <xf numFmtId="0" fontId="7" fillId="0" borderId="52" xfId="0" applyFont="1" applyBorder="1" applyAlignment="1">
      <alignment horizontal="center" vertical="center" wrapText="1" shrinkToFit="1"/>
    </xf>
    <xf numFmtId="0" fontId="7" fillId="0" borderId="53" xfId="0" applyFont="1" applyBorder="1" applyAlignment="1">
      <alignment horizontal="center" wrapText="1"/>
    </xf>
    <xf numFmtId="0" fontId="7" fillId="0" borderId="65" xfId="0" applyFont="1" applyBorder="1" applyAlignment="1">
      <alignment horizontal="center" wrapText="1"/>
    </xf>
    <xf numFmtId="0" fontId="4" fillId="9" borderId="54" xfId="0" applyFont="1" applyFill="1" applyBorder="1" applyAlignment="1">
      <alignment horizontal="center"/>
    </xf>
    <xf numFmtId="0" fontId="4" fillId="9" borderId="38" xfId="0" applyFont="1" applyFill="1" applyBorder="1" applyAlignment="1">
      <alignment horizontal="center"/>
    </xf>
    <xf numFmtId="0" fontId="4" fillId="9" borderId="39" xfId="0" applyFont="1" applyFill="1" applyBorder="1" applyAlignment="1">
      <alignment horizont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3" borderId="26" xfId="0" applyFont="1" applyFill="1" applyBorder="1" applyAlignment="1">
      <alignment horizontal="center" vertical="center"/>
    </xf>
    <xf numFmtId="0" fontId="7" fillId="0" borderId="26" xfId="0" applyFont="1" applyBorder="1" applyAlignment="1">
      <alignment horizontal="center" vertical="center"/>
    </xf>
    <xf numFmtId="0" fontId="7" fillId="2" borderId="41" xfId="0" applyFont="1" applyFill="1" applyBorder="1" applyAlignment="1">
      <alignment horizontal="left" vertical="center" wrapText="1" shrinkToFit="1"/>
    </xf>
    <xf numFmtId="0" fontId="7" fillId="2" borderId="34" xfId="0" applyFont="1" applyFill="1" applyBorder="1" applyAlignment="1">
      <alignment horizontal="left" vertical="center" wrapText="1" shrinkToFit="1"/>
    </xf>
    <xf numFmtId="0" fontId="7" fillId="0" borderId="37" xfId="0" applyFont="1" applyBorder="1" applyAlignment="1">
      <alignment horizontal="left" vertical="center" wrapText="1"/>
    </xf>
    <xf numFmtId="0" fontId="7" fillId="0" borderId="58" xfId="0" applyFont="1" applyBorder="1" applyAlignment="1">
      <alignment horizontal="left"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52" xfId="0" applyFont="1" applyBorder="1" applyAlignment="1">
      <alignment horizontal="center"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7" xfId="0" applyFont="1" applyBorder="1" applyAlignment="1">
      <alignment horizontal="center"/>
    </xf>
    <xf numFmtId="0" fontId="7" fillId="0" borderId="43" xfId="0" applyFont="1" applyBorder="1" applyAlignment="1">
      <alignment horizontal="center"/>
    </xf>
    <xf numFmtId="0" fontId="7" fillId="0" borderId="16" xfId="0" applyFont="1" applyBorder="1" applyAlignment="1">
      <alignment horizontal="center"/>
    </xf>
    <xf numFmtId="0" fontId="7" fillId="0" borderId="39" xfId="0" applyFont="1" applyBorder="1" applyAlignment="1">
      <alignment horizontal="left" vertical="center"/>
    </xf>
    <xf numFmtId="0" fontId="7" fillId="3" borderId="40" xfId="0" applyFont="1" applyFill="1" applyBorder="1" applyAlignment="1">
      <alignment horizontal="left" vertical="top" wrapText="1"/>
    </xf>
    <xf numFmtId="0" fontId="7" fillId="3" borderId="41" xfId="0" applyFont="1" applyFill="1" applyBorder="1" applyAlignment="1">
      <alignment horizontal="left" vertical="top" wrapText="1"/>
    </xf>
    <xf numFmtId="0" fontId="7" fillId="3" borderId="42" xfId="0" applyFont="1" applyFill="1" applyBorder="1" applyAlignment="1">
      <alignment horizontal="left" vertical="top" wrapText="1"/>
    </xf>
    <xf numFmtId="0" fontId="7" fillId="3" borderId="29"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30" xfId="0" applyFont="1" applyFill="1" applyBorder="1" applyAlignment="1">
      <alignment horizontal="left" vertical="top" wrapText="1"/>
    </xf>
    <xf numFmtId="0" fontId="7" fillId="3" borderId="61" xfId="0" applyFont="1" applyFill="1" applyBorder="1" applyAlignment="1">
      <alignment horizontal="left" vertical="top" wrapText="1"/>
    </xf>
    <xf numFmtId="0" fontId="7" fillId="3" borderId="21" xfId="0" applyFont="1" applyFill="1" applyBorder="1" applyAlignment="1">
      <alignment horizontal="left" vertical="top" wrapText="1"/>
    </xf>
    <xf numFmtId="0" fontId="7" fillId="3" borderId="22" xfId="0" applyFont="1" applyFill="1" applyBorder="1" applyAlignment="1">
      <alignment horizontal="left" vertical="top" wrapText="1"/>
    </xf>
    <xf numFmtId="0" fontId="7" fillId="0" borderId="10" xfId="0" applyFont="1" applyBorder="1" applyAlignment="1">
      <alignment horizontal="left" vertical="center" wrapText="1"/>
    </xf>
    <xf numFmtId="0" fontId="7" fillId="0" borderId="34" xfId="0" applyFont="1" applyBorder="1" applyAlignment="1">
      <alignment horizontal="left" vertical="center" wrapText="1"/>
    </xf>
    <xf numFmtId="0" fontId="7" fillId="0" borderId="13" xfId="0" applyFont="1" applyBorder="1" applyAlignment="1">
      <alignment horizontal="center"/>
    </xf>
    <xf numFmtId="0" fontId="7" fillId="3" borderId="83" xfId="0" applyFont="1" applyFill="1" applyBorder="1" applyAlignment="1">
      <alignment horizontal="center" vertical="center"/>
    </xf>
    <xf numFmtId="0" fontId="7" fillId="3" borderId="84" xfId="0" applyFont="1" applyFill="1" applyBorder="1" applyAlignment="1">
      <alignment horizontal="center" vertical="center"/>
    </xf>
    <xf numFmtId="0" fontId="7" fillId="3" borderId="85" xfId="0" applyFont="1" applyFill="1" applyBorder="1" applyAlignment="1">
      <alignment horizontal="center" vertical="center"/>
    </xf>
    <xf numFmtId="0" fontId="7" fillId="3" borderId="86" xfId="0" applyFont="1" applyFill="1" applyBorder="1" applyAlignment="1">
      <alignment horizontal="center" vertical="center"/>
    </xf>
    <xf numFmtId="0" fontId="7" fillId="3" borderId="87" xfId="0" applyFont="1" applyFill="1" applyBorder="1" applyAlignment="1">
      <alignment horizontal="center" vertical="center"/>
    </xf>
    <xf numFmtId="0" fontId="7" fillId="3" borderId="88" xfId="0" applyFont="1" applyFill="1" applyBorder="1" applyAlignment="1">
      <alignment horizontal="center" vertical="center"/>
    </xf>
    <xf numFmtId="0" fontId="7" fillId="0" borderId="48" xfId="0" applyFont="1" applyFill="1" applyBorder="1" applyAlignment="1">
      <alignment horizontal="center" vertical="center"/>
    </xf>
    <xf numFmtId="0" fontId="7" fillId="3" borderId="89" xfId="0" applyFont="1" applyFill="1" applyBorder="1" applyAlignment="1">
      <alignment horizontal="center" vertical="center"/>
    </xf>
    <xf numFmtId="0" fontId="7" fillId="3" borderId="90" xfId="0" applyFont="1" applyFill="1" applyBorder="1" applyAlignment="1">
      <alignment horizontal="center" vertical="center"/>
    </xf>
    <xf numFmtId="0" fontId="7" fillId="3" borderId="91" xfId="0" applyFont="1" applyFill="1" applyBorder="1" applyAlignment="1">
      <alignment horizontal="center" vertical="center"/>
    </xf>
    <xf numFmtId="0" fontId="7" fillId="3" borderId="92" xfId="0" applyFont="1" applyFill="1" applyBorder="1" applyAlignment="1">
      <alignment horizontal="center" vertical="center"/>
    </xf>
    <xf numFmtId="0" fontId="7" fillId="3" borderId="93" xfId="0" applyFont="1" applyFill="1" applyBorder="1" applyAlignment="1">
      <alignment horizontal="center" vertical="center"/>
    </xf>
    <xf numFmtId="0" fontId="7" fillId="3" borderId="94" xfId="0" applyFont="1" applyFill="1" applyBorder="1" applyAlignment="1">
      <alignment horizontal="center" vertical="center"/>
    </xf>
    <xf numFmtId="0" fontId="7" fillId="0" borderId="26" xfId="0" applyFont="1" applyBorder="1" applyAlignment="1">
      <alignment horizontal="left" vertical="center"/>
    </xf>
    <xf numFmtId="0" fontId="7" fillId="0" borderId="10" xfId="0" applyFont="1" applyFill="1" applyBorder="1" applyAlignment="1">
      <alignment horizontal="left" vertical="center" wrapText="1" shrinkToFit="1"/>
    </xf>
    <xf numFmtId="0" fontId="7" fillId="0" borderId="34" xfId="0" applyFont="1" applyFill="1" applyBorder="1" applyAlignment="1">
      <alignment horizontal="left" vertical="center" wrapText="1" shrinkToFit="1"/>
    </xf>
    <xf numFmtId="0" fontId="7" fillId="0" borderId="52" xfId="0" applyFont="1" applyBorder="1" applyAlignment="1">
      <alignment horizontal="center" vertical="center" wrapText="1"/>
    </xf>
    <xf numFmtId="0" fontId="7" fillId="0" borderId="18" xfId="0" applyFont="1" applyBorder="1" applyAlignment="1">
      <alignment horizontal="right" vertical="center"/>
    </xf>
    <xf numFmtId="0" fontId="7" fillId="0" borderId="58" xfId="0" applyFont="1" applyBorder="1" applyAlignment="1">
      <alignment horizontal="right" vertical="center"/>
    </xf>
    <xf numFmtId="0" fontId="7" fillId="0" borderId="38" xfId="0" applyFont="1" applyBorder="1" applyAlignment="1">
      <alignment horizontal="right" vertical="center"/>
    </xf>
    <xf numFmtId="0" fontId="7" fillId="0" borderId="21" xfId="0" applyFont="1" applyBorder="1" applyAlignment="1">
      <alignment horizontal="left" vertical="center"/>
    </xf>
    <xf numFmtId="0" fontId="7" fillId="0" borderId="21" xfId="0" applyFont="1" applyBorder="1" applyAlignment="1">
      <alignment horizontal="right"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5" xfId="0" applyFont="1" applyFill="1" applyBorder="1" applyAlignment="1">
      <alignment horizontal="center" vertical="center"/>
    </xf>
    <xf numFmtId="0" fontId="7" fillId="0" borderId="34" xfId="0" applyFont="1" applyBorder="1" applyAlignment="1">
      <alignment horizontal="right" vertical="center"/>
    </xf>
    <xf numFmtId="0" fontId="7" fillId="0" borderId="29" xfId="0" applyFont="1" applyBorder="1" applyAlignment="1">
      <alignment horizontal="center" vertical="center"/>
    </xf>
    <xf numFmtId="0" fontId="7" fillId="0" borderId="61" xfId="0" applyFont="1" applyBorder="1" applyAlignment="1">
      <alignment horizontal="center" vertical="center"/>
    </xf>
    <xf numFmtId="0" fontId="7" fillId="3" borderId="95" xfId="0" applyFont="1" applyFill="1" applyBorder="1" applyAlignment="1">
      <alignment horizontal="center"/>
    </xf>
    <xf numFmtId="0" fontId="7" fillId="3" borderId="96" xfId="0" applyFont="1" applyFill="1" applyBorder="1" applyAlignment="1">
      <alignment horizontal="center"/>
    </xf>
    <xf numFmtId="0" fontId="7" fillId="3" borderId="97" xfId="0" applyFont="1" applyFill="1" applyBorder="1" applyAlignment="1">
      <alignment horizontal="center"/>
    </xf>
    <xf numFmtId="0" fontId="7" fillId="3" borderId="98" xfId="0" applyFont="1" applyFill="1" applyBorder="1" applyAlignment="1">
      <alignment horizontal="center"/>
    </xf>
    <xf numFmtId="0" fontId="7" fillId="3" borderId="72" xfId="0" applyFont="1" applyFill="1" applyBorder="1" applyAlignment="1">
      <alignment horizontal="center"/>
    </xf>
    <xf numFmtId="0" fontId="7" fillId="3" borderId="75" xfId="0" applyFont="1" applyFill="1" applyBorder="1" applyAlignment="1">
      <alignment horizontal="center"/>
    </xf>
    <xf numFmtId="0" fontId="7" fillId="3" borderId="76" xfId="0" applyFont="1" applyFill="1" applyBorder="1" applyAlignment="1">
      <alignment horizontal="center"/>
    </xf>
    <xf numFmtId="0" fontId="7" fillId="0" borderId="13"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3" borderId="73" xfId="0" applyFont="1" applyFill="1" applyBorder="1" applyAlignment="1">
      <alignment horizontal="center"/>
    </xf>
    <xf numFmtId="0" fontId="7" fillId="3" borderId="8"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5" fillId="0" borderId="27" xfId="0" applyFont="1" applyBorder="1" applyAlignment="1">
      <alignment horizontal="center"/>
    </xf>
    <xf numFmtId="0" fontId="5" fillId="0" borderId="28" xfId="0" applyFont="1" applyBorder="1" applyAlignment="1">
      <alignment horizontal="center"/>
    </xf>
    <xf numFmtId="0" fontId="5" fillId="0" borderId="25" xfId="0" applyFont="1" applyBorder="1" applyAlignment="1">
      <alignment horizontal="center"/>
    </xf>
    <xf numFmtId="0" fontId="7" fillId="0" borderId="40" xfId="0" applyFont="1" applyBorder="1" applyAlignment="1">
      <alignment horizontal="center" vertical="center"/>
    </xf>
    <xf numFmtId="0" fontId="5" fillId="0" borderId="41" xfId="0" applyFont="1" applyBorder="1" applyAlignment="1">
      <alignment vertical="center"/>
    </xf>
    <xf numFmtId="0" fontId="5" fillId="0" borderId="29" xfId="0" applyFont="1" applyBorder="1" applyAlignment="1">
      <alignment vertical="center"/>
    </xf>
    <xf numFmtId="0" fontId="5" fillId="0" borderId="0" xfId="0" applyFont="1" applyBorder="1" applyAlignment="1">
      <alignment vertical="center"/>
    </xf>
    <xf numFmtId="0" fontId="5" fillId="0" borderId="61" xfId="0" applyFont="1" applyBorder="1" applyAlignment="1">
      <alignment vertical="center"/>
    </xf>
    <xf numFmtId="0" fontId="5" fillId="0" borderId="21" xfId="0" applyFont="1" applyBorder="1" applyAlignment="1">
      <alignment vertical="center"/>
    </xf>
    <xf numFmtId="0" fontId="6" fillId="0" borderId="26" xfId="0" applyFont="1" applyBorder="1" applyAlignment="1">
      <alignment horizontal="center" vertical="center" wrapText="1" shrinkToFit="1"/>
    </xf>
    <xf numFmtId="0" fontId="6" fillId="0" borderId="82" xfId="0" applyFont="1" applyBorder="1" applyAlignment="1">
      <alignment horizontal="center" vertical="center" wrapText="1" shrinkToFit="1"/>
    </xf>
    <xf numFmtId="0" fontId="6" fillId="0" borderId="49" xfId="0" applyFont="1" applyBorder="1" applyAlignment="1">
      <alignment horizontal="center" vertical="center" wrapText="1" shrinkToFit="1"/>
    </xf>
    <xf numFmtId="0" fontId="7" fillId="0" borderId="17" xfId="0" applyFont="1" applyBorder="1" applyAlignment="1">
      <alignment horizontal="center"/>
    </xf>
    <xf numFmtId="0" fontId="6" fillId="0" borderId="33" xfId="0" applyFont="1" applyBorder="1" applyAlignment="1">
      <alignment horizontal="center" vertical="center" wrapText="1" shrinkToFit="1"/>
    </xf>
    <xf numFmtId="0" fontId="6" fillId="0" borderId="34" xfId="0" applyFont="1" applyBorder="1" applyAlignment="1">
      <alignment horizontal="center" vertical="center" wrapText="1" shrinkToFit="1"/>
    </xf>
    <xf numFmtId="0" fontId="6" fillId="0" borderId="32" xfId="0" applyFont="1" applyBorder="1" applyAlignment="1">
      <alignment horizontal="center" vertical="center" wrapText="1" shrinkToFit="1"/>
    </xf>
    <xf numFmtId="0" fontId="7" fillId="0" borderId="72" xfId="0" applyFont="1" applyBorder="1" applyAlignment="1">
      <alignment horizontal="center" vertical="top"/>
    </xf>
    <xf numFmtId="0" fontId="7" fillId="0" borderId="73" xfId="0" applyFont="1" applyBorder="1" applyAlignment="1">
      <alignment horizontal="center" vertical="top"/>
    </xf>
    <xf numFmtId="0" fontId="7" fillId="0" borderId="8" xfId="0" applyFont="1" applyBorder="1" applyAlignment="1">
      <alignment horizontal="center"/>
    </xf>
    <xf numFmtId="0" fontId="19" fillId="10" borderId="0" xfId="0" applyFont="1" applyFill="1"/>
    <xf numFmtId="0" fontId="19" fillId="10" borderId="0" xfId="0" applyFont="1" applyFill="1" applyAlignment="1">
      <alignment vertical="center"/>
    </xf>
    <xf numFmtId="0" fontId="19" fillId="10" borderId="0" xfId="0" applyFont="1" applyFill="1" applyAlignment="1">
      <alignment vertical="center" wrapText="1"/>
    </xf>
    <xf numFmtId="0" fontId="19" fillId="10" borderId="0" xfId="0" applyFont="1" applyFill="1" applyAlignment="1">
      <alignment horizontal="right"/>
    </xf>
    <xf numFmtId="0" fontId="1" fillId="10" borderId="0" xfId="0" applyFont="1" applyFill="1"/>
    <xf numFmtId="0" fontId="19" fillId="10" borderId="0" xfId="0" applyFont="1" applyFill="1" applyAlignment="1">
      <alignment horizontal="center"/>
    </xf>
    <xf numFmtId="0" fontId="0" fillId="10" borderId="0" xfId="0" applyFill="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9"/>
  <sheetViews>
    <sheetView tabSelected="1" zoomScale="75" zoomScaleNormal="75" workbookViewId="0">
      <selection activeCell="D24" sqref="D24:E24"/>
    </sheetView>
  </sheetViews>
  <sheetFormatPr defaultRowHeight="12" x14ac:dyDescent="0.15"/>
  <cols>
    <col min="1" max="1" width="3.625" style="2" customWidth="1"/>
    <col min="2" max="2" width="19.375" style="1" customWidth="1"/>
    <col min="3" max="3" width="5" style="2" customWidth="1"/>
    <col min="4" max="4" width="4.625" style="2" customWidth="1"/>
    <col min="5" max="5" width="18.625" style="1" customWidth="1"/>
    <col min="6" max="6" width="4.625" style="1" customWidth="1"/>
    <col min="7" max="7" width="18.625" style="1" customWidth="1"/>
    <col min="8" max="8" width="4.625" style="1" customWidth="1"/>
    <col min="9" max="9" width="18.625" style="1" customWidth="1"/>
    <col min="10" max="11" width="4.875" style="1" customWidth="1"/>
    <col min="12" max="12" width="14.625" style="8" customWidth="1"/>
    <col min="13" max="13" width="4.875" style="1" customWidth="1"/>
    <col min="14" max="14" width="0" style="1" hidden="1" customWidth="1"/>
    <col min="15" max="16384" width="9" style="1"/>
  </cols>
  <sheetData>
    <row r="1" spans="1:17" ht="21" customHeight="1" x14ac:dyDescent="0.15">
      <c r="I1" s="476"/>
      <c r="J1" s="477"/>
      <c r="K1" s="476"/>
      <c r="L1" s="478"/>
      <c r="M1" s="479" t="s">
        <v>266</v>
      </c>
      <c r="N1" s="214"/>
    </row>
    <row r="2" spans="1:17" ht="26.25" customHeight="1" x14ac:dyDescent="0.15">
      <c r="A2" s="215" t="s">
        <v>121</v>
      </c>
      <c r="B2" s="216"/>
      <c r="C2" s="216"/>
      <c r="D2" s="216"/>
      <c r="E2" s="216"/>
      <c r="F2" s="216"/>
      <c r="G2" s="216"/>
      <c r="H2" s="216"/>
      <c r="I2" s="216"/>
      <c r="J2" s="216"/>
      <c r="K2" s="216"/>
      <c r="L2" s="216"/>
      <c r="M2" s="217"/>
    </row>
    <row r="3" spans="1:17" ht="24" customHeight="1" x14ac:dyDescent="0.15">
      <c r="A3" s="267" t="s">
        <v>73</v>
      </c>
      <c r="B3" s="267"/>
      <c r="C3" s="256" t="s">
        <v>183</v>
      </c>
      <c r="D3" s="268" t="s">
        <v>184</v>
      </c>
      <c r="E3" s="269"/>
      <c r="F3" s="269"/>
      <c r="G3" s="269"/>
      <c r="H3" s="269"/>
      <c r="I3" s="269"/>
      <c r="J3" s="270"/>
      <c r="K3" s="218" t="s">
        <v>260</v>
      </c>
      <c r="L3" s="219"/>
      <c r="M3" s="224" t="s">
        <v>138</v>
      </c>
      <c r="N3" s="6" t="s">
        <v>140</v>
      </c>
    </row>
    <row r="4" spans="1:17" ht="24" customHeight="1" x14ac:dyDescent="0.15">
      <c r="A4" s="267"/>
      <c r="B4" s="267"/>
      <c r="C4" s="256"/>
      <c r="D4" s="271" t="s">
        <v>185</v>
      </c>
      <c r="E4" s="227"/>
      <c r="F4" s="227" t="s">
        <v>186</v>
      </c>
      <c r="G4" s="227"/>
      <c r="H4" s="227" t="s">
        <v>187</v>
      </c>
      <c r="I4" s="227"/>
      <c r="J4" s="228" t="s">
        <v>138</v>
      </c>
      <c r="K4" s="220"/>
      <c r="L4" s="221"/>
      <c r="M4" s="225"/>
    </row>
    <row r="5" spans="1:17" ht="35.25" customHeight="1" x14ac:dyDescent="0.15">
      <c r="A5" s="267"/>
      <c r="B5" s="267"/>
      <c r="C5" s="256"/>
      <c r="D5" s="272" t="s">
        <v>188</v>
      </c>
      <c r="E5" s="273"/>
      <c r="F5" s="273" t="s">
        <v>189</v>
      </c>
      <c r="G5" s="273"/>
      <c r="H5" s="273" t="s">
        <v>190</v>
      </c>
      <c r="I5" s="273"/>
      <c r="J5" s="226"/>
      <c r="K5" s="222"/>
      <c r="L5" s="223"/>
      <c r="M5" s="226"/>
    </row>
    <row r="6" spans="1:17" ht="24.95" customHeight="1" x14ac:dyDescent="0.15">
      <c r="A6" s="204" t="s">
        <v>191</v>
      </c>
      <c r="B6" s="207" t="s">
        <v>37</v>
      </c>
      <c r="C6" s="9">
        <v>1</v>
      </c>
      <c r="D6" s="10"/>
      <c r="E6" s="11" t="s">
        <v>36</v>
      </c>
      <c r="F6" s="201"/>
      <c r="G6" s="11" t="s">
        <v>35</v>
      </c>
      <c r="H6" s="285"/>
      <c r="I6" s="285"/>
      <c r="J6" s="203"/>
      <c r="K6" s="277" t="s">
        <v>261</v>
      </c>
      <c r="L6" s="278"/>
      <c r="M6" s="279"/>
    </row>
    <row r="7" spans="1:17" ht="24.95" customHeight="1" x14ac:dyDescent="0.15">
      <c r="A7" s="204" t="s">
        <v>192</v>
      </c>
      <c r="B7" s="207" t="s">
        <v>34</v>
      </c>
      <c r="C7" s="13">
        <v>1</v>
      </c>
      <c r="D7" s="14"/>
      <c r="E7" s="15" t="s">
        <v>33</v>
      </c>
      <c r="F7" s="16"/>
      <c r="G7" s="15" t="s">
        <v>32</v>
      </c>
      <c r="H7" s="16"/>
      <c r="I7" s="15" t="s">
        <v>31</v>
      </c>
      <c r="J7" s="17"/>
      <c r="K7" s="280"/>
      <c r="L7" s="281"/>
      <c r="M7" s="282"/>
    </row>
    <row r="8" spans="1:17" ht="24.95" customHeight="1" x14ac:dyDescent="0.15">
      <c r="A8" s="204" t="s">
        <v>193</v>
      </c>
      <c r="B8" s="207" t="s">
        <v>194</v>
      </c>
      <c r="C8" s="13">
        <v>2</v>
      </c>
      <c r="D8" s="14"/>
      <c r="E8" s="15" t="s">
        <v>70</v>
      </c>
      <c r="F8" s="16"/>
      <c r="G8" s="15" t="s">
        <v>68</v>
      </c>
      <c r="H8" s="16"/>
      <c r="I8" s="15" t="s">
        <v>69</v>
      </c>
      <c r="J8" s="17"/>
      <c r="K8" s="280"/>
      <c r="L8" s="281"/>
      <c r="M8" s="282"/>
      <c r="Q8" s="2"/>
    </row>
    <row r="9" spans="1:17" ht="24.95" customHeight="1" x14ac:dyDescent="0.15">
      <c r="A9" s="204" t="s">
        <v>195</v>
      </c>
      <c r="B9" s="207" t="s">
        <v>67</v>
      </c>
      <c r="C9" s="13">
        <v>3</v>
      </c>
      <c r="D9" s="14"/>
      <c r="E9" s="18" t="s">
        <v>66</v>
      </c>
      <c r="F9" s="16"/>
      <c r="G9" s="18" t="s">
        <v>106</v>
      </c>
      <c r="H9" s="16"/>
      <c r="I9" s="15" t="s">
        <v>107</v>
      </c>
      <c r="J9" s="19"/>
      <c r="K9" s="280"/>
      <c r="L9" s="281"/>
      <c r="M9" s="282"/>
    </row>
    <row r="10" spans="1:17" ht="24.95" customHeight="1" x14ac:dyDescent="0.15">
      <c r="A10" s="204" t="s">
        <v>196</v>
      </c>
      <c r="B10" s="207" t="s">
        <v>197</v>
      </c>
      <c r="C10" s="13">
        <v>2</v>
      </c>
      <c r="D10" s="274" t="s">
        <v>139</v>
      </c>
      <c r="E10" s="274"/>
      <c r="F10" s="20"/>
      <c r="G10" s="21" t="s">
        <v>137</v>
      </c>
      <c r="H10" s="200"/>
      <c r="I10" s="22"/>
      <c r="J10" s="19"/>
      <c r="K10" s="280"/>
      <c r="L10" s="281"/>
      <c r="M10" s="282"/>
    </row>
    <row r="11" spans="1:17" ht="24.95" customHeight="1" x14ac:dyDescent="0.15">
      <c r="A11" s="204" t="s">
        <v>198</v>
      </c>
      <c r="B11" s="207" t="s">
        <v>25</v>
      </c>
      <c r="C11" s="13">
        <v>1</v>
      </c>
      <c r="D11" s="14"/>
      <c r="E11" s="15" t="s">
        <v>24</v>
      </c>
      <c r="F11" s="16"/>
      <c r="G11" s="15" t="s">
        <v>23</v>
      </c>
      <c r="H11" s="16"/>
      <c r="I11" s="15" t="s">
        <v>22</v>
      </c>
      <c r="J11" s="17"/>
      <c r="K11" s="280"/>
      <c r="L11" s="281"/>
      <c r="M11" s="282"/>
    </row>
    <row r="12" spans="1:17" ht="43.5" customHeight="1" x14ac:dyDescent="0.15">
      <c r="A12" s="204" t="s">
        <v>199</v>
      </c>
      <c r="B12" s="207" t="s">
        <v>20</v>
      </c>
      <c r="C12" s="13">
        <v>3</v>
      </c>
      <c r="D12" s="14"/>
      <c r="E12" s="15" t="s">
        <v>19</v>
      </c>
      <c r="F12" s="16"/>
      <c r="G12" s="15" t="s">
        <v>18</v>
      </c>
      <c r="H12" s="16"/>
      <c r="I12" s="23" t="s">
        <v>161</v>
      </c>
      <c r="J12" s="19"/>
      <c r="K12" s="283" t="s">
        <v>259</v>
      </c>
      <c r="L12" s="284"/>
      <c r="M12" s="17"/>
    </row>
    <row r="13" spans="1:17" ht="24.95" customHeight="1" x14ac:dyDescent="0.15">
      <c r="A13" s="204" t="s">
        <v>200</v>
      </c>
      <c r="B13" s="207" t="s">
        <v>16</v>
      </c>
      <c r="C13" s="13">
        <v>1</v>
      </c>
      <c r="D13" s="14"/>
      <c r="E13" s="15" t="s">
        <v>15</v>
      </c>
      <c r="F13" s="16"/>
      <c r="G13" s="18" t="s">
        <v>201</v>
      </c>
      <c r="H13" s="286"/>
      <c r="I13" s="287"/>
      <c r="J13" s="17"/>
      <c r="K13" s="283"/>
      <c r="L13" s="284"/>
      <c r="M13" s="199"/>
    </row>
    <row r="14" spans="1:17" ht="24.95" customHeight="1" x14ac:dyDescent="0.15">
      <c r="A14" s="204" t="s">
        <v>202</v>
      </c>
      <c r="B14" s="24" t="s">
        <v>110</v>
      </c>
      <c r="C14" s="202">
        <v>1</v>
      </c>
      <c r="D14" s="14"/>
      <c r="E14" s="15" t="s">
        <v>13</v>
      </c>
      <c r="F14" s="16"/>
      <c r="G14" s="15" t="s">
        <v>203</v>
      </c>
      <c r="H14" s="16"/>
      <c r="I14" s="15" t="s">
        <v>11</v>
      </c>
      <c r="J14" s="17"/>
      <c r="K14" s="240" t="s">
        <v>258</v>
      </c>
      <c r="L14" s="241"/>
      <c r="M14" s="242"/>
    </row>
    <row r="15" spans="1:17" ht="33" customHeight="1" x14ac:dyDescent="0.15">
      <c r="A15" s="246" t="s">
        <v>204</v>
      </c>
      <c r="B15" s="259" t="s">
        <v>205</v>
      </c>
      <c r="C15" s="261">
        <v>3</v>
      </c>
      <c r="D15" s="263"/>
      <c r="E15" s="265" t="s">
        <v>206</v>
      </c>
      <c r="F15" s="275"/>
      <c r="G15" s="265" t="s">
        <v>207</v>
      </c>
      <c r="H15" s="275"/>
      <c r="I15" s="265" t="s">
        <v>208</v>
      </c>
      <c r="J15" s="238"/>
      <c r="K15" s="240"/>
      <c r="L15" s="241"/>
      <c r="M15" s="242"/>
    </row>
    <row r="16" spans="1:17" ht="33.75" customHeight="1" x14ac:dyDescent="0.15">
      <c r="A16" s="247"/>
      <c r="B16" s="260"/>
      <c r="C16" s="262"/>
      <c r="D16" s="264"/>
      <c r="E16" s="266"/>
      <c r="F16" s="276"/>
      <c r="G16" s="266"/>
      <c r="H16" s="276"/>
      <c r="I16" s="266"/>
      <c r="J16" s="239"/>
      <c r="K16" s="240"/>
      <c r="L16" s="241"/>
      <c r="M16" s="242"/>
    </row>
    <row r="17" spans="1:13" ht="39" customHeight="1" x14ac:dyDescent="0.15">
      <c r="A17" s="204" t="s">
        <v>209</v>
      </c>
      <c r="B17" s="26" t="s">
        <v>7</v>
      </c>
      <c r="C17" s="13">
        <v>1</v>
      </c>
      <c r="D17" s="14"/>
      <c r="E17" s="15" t="s">
        <v>6</v>
      </c>
      <c r="F17" s="16"/>
      <c r="G17" s="15" t="s">
        <v>210</v>
      </c>
      <c r="H17" s="16"/>
      <c r="I17" s="15" t="s">
        <v>4</v>
      </c>
      <c r="J17" s="17"/>
      <c r="K17" s="243"/>
      <c r="L17" s="244"/>
      <c r="M17" s="245"/>
    </row>
    <row r="18" spans="1:13" ht="42" customHeight="1" x14ac:dyDescent="0.15">
      <c r="A18" s="246" t="s">
        <v>211</v>
      </c>
      <c r="B18" s="248" t="s">
        <v>112</v>
      </c>
      <c r="C18" s="257">
        <v>3</v>
      </c>
      <c r="D18" s="229" t="s">
        <v>174</v>
      </c>
      <c r="E18" s="230"/>
      <c r="F18" s="27"/>
      <c r="G18" s="28" t="s">
        <v>163</v>
      </c>
      <c r="H18" s="200"/>
      <c r="I18" s="200"/>
      <c r="J18" s="17"/>
      <c r="K18" s="29"/>
      <c r="L18" s="208" t="s">
        <v>136</v>
      </c>
      <c r="M18" s="17">
        <f>K18*3</f>
        <v>0</v>
      </c>
    </row>
    <row r="19" spans="1:13" ht="37.5" customHeight="1" x14ac:dyDescent="0.15">
      <c r="A19" s="247"/>
      <c r="B19" s="249"/>
      <c r="C19" s="258"/>
      <c r="D19" s="229" t="s">
        <v>145</v>
      </c>
      <c r="E19" s="230"/>
      <c r="F19" s="27"/>
      <c r="G19" s="28" t="s">
        <v>136</v>
      </c>
      <c r="H19" s="200"/>
      <c r="I19" s="200"/>
      <c r="J19" s="31"/>
      <c r="K19" s="63"/>
      <c r="L19" s="30"/>
      <c r="M19" s="196"/>
    </row>
    <row r="20" spans="1:13" ht="42" customHeight="1" x14ac:dyDescent="0.15">
      <c r="A20" s="246" t="s">
        <v>212</v>
      </c>
      <c r="B20" s="248" t="s">
        <v>75</v>
      </c>
      <c r="C20" s="257">
        <v>2</v>
      </c>
      <c r="D20" s="229" t="s">
        <v>174</v>
      </c>
      <c r="E20" s="230"/>
      <c r="F20" s="27"/>
      <c r="G20" s="28" t="s">
        <v>164</v>
      </c>
      <c r="H20" s="200"/>
      <c r="I20" s="200"/>
      <c r="J20" s="17"/>
      <c r="K20" s="29"/>
      <c r="L20" s="30" t="s">
        <v>136</v>
      </c>
      <c r="M20" s="17">
        <f>K20*2</f>
        <v>0</v>
      </c>
    </row>
    <row r="21" spans="1:13" ht="39" customHeight="1" x14ac:dyDescent="0.15">
      <c r="A21" s="247"/>
      <c r="B21" s="249"/>
      <c r="C21" s="258"/>
      <c r="D21" s="229" t="s">
        <v>145</v>
      </c>
      <c r="E21" s="230"/>
      <c r="F21" s="27"/>
      <c r="G21" s="28" t="s">
        <v>136</v>
      </c>
      <c r="H21" s="200"/>
      <c r="I21" s="200"/>
      <c r="J21" s="31"/>
      <c r="K21" s="63"/>
      <c r="L21" s="30"/>
      <c r="M21" s="196"/>
    </row>
    <row r="22" spans="1:13" ht="33.75" customHeight="1" x14ac:dyDescent="0.15">
      <c r="A22" s="204" t="s">
        <v>213</v>
      </c>
      <c r="B22" s="32" t="s">
        <v>1</v>
      </c>
      <c r="C22" s="13">
        <v>5</v>
      </c>
      <c r="D22" s="229" t="s">
        <v>144</v>
      </c>
      <c r="E22" s="230"/>
      <c r="F22" s="27"/>
      <c r="G22" s="28" t="s">
        <v>164</v>
      </c>
      <c r="H22" s="200"/>
      <c r="I22" s="200"/>
      <c r="J22" s="17"/>
      <c r="K22" s="29"/>
      <c r="L22" s="30" t="s">
        <v>136</v>
      </c>
      <c r="M22" s="17">
        <f>K22*5</f>
        <v>0</v>
      </c>
    </row>
    <row r="23" spans="1:13" ht="31.5" customHeight="1" x14ac:dyDescent="0.15">
      <c r="A23" s="204" t="s">
        <v>214</v>
      </c>
      <c r="B23" s="207" t="s">
        <v>71</v>
      </c>
      <c r="C23" s="13">
        <v>1</v>
      </c>
      <c r="D23" s="229" t="s">
        <v>144</v>
      </c>
      <c r="E23" s="230"/>
      <c r="F23" s="27"/>
      <c r="G23" s="28" t="s">
        <v>164</v>
      </c>
      <c r="H23" s="200"/>
      <c r="I23" s="200"/>
      <c r="J23" s="17"/>
      <c r="K23" s="29"/>
      <c r="L23" s="30" t="s">
        <v>136</v>
      </c>
      <c r="M23" s="17">
        <f>K23</f>
        <v>0</v>
      </c>
    </row>
    <row r="24" spans="1:13" ht="32.25" customHeight="1" x14ac:dyDescent="0.15">
      <c r="A24" s="204" t="s">
        <v>215</v>
      </c>
      <c r="B24" s="207" t="s">
        <v>134</v>
      </c>
      <c r="C24" s="13">
        <v>1</v>
      </c>
      <c r="D24" s="229" t="s">
        <v>144</v>
      </c>
      <c r="E24" s="230"/>
      <c r="F24" s="27"/>
      <c r="G24" s="28" t="s">
        <v>164</v>
      </c>
      <c r="H24" s="200"/>
      <c r="I24" s="200"/>
      <c r="J24" s="17"/>
      <c r="K24" s="29"/>
      <c r="L24" s="30" t="s">
        <v>136</v>
      </c>
      <c r="M24" s="17">
        <f>K24</f>
        <v>0</v>
      </c>
    </row>
    <row r="25" spans="1:13" ht="31.5" customHeight="1" x14ac:dyDescent="0.15">
      <c r="A25" s="205" t="s">
        <v>216</v>
      </c>
      <c r="B25" s="206" t="s">
        <v>0</v>
      </c>
      <c r="C25" s="33">
        <v>5</v>
      </c>
      <c r="D25" s="34"/>
      <c r="E25" s="35" t="s">
        <v>108</v>
      </c>
      <c r="F25" s="34"/>
      <c r="G25" s="36" t="s">
        <v>109</v>
      </c>
      <c r="H25" s="34"/>
      <c r="I25" s="36" t="s">
        <v>217</v>
      </c>
      <c r="J25" s="37"/>
      <c r="K25" s="231"/>
      <c r="L25" s="232"/>
      <c r="M25" s="233"/>
    </row>
    <row r="26" spans="1:13" ht="30" customHeight="1" x14ac:dyDescent="0.15">
      <c r="A26" s="236" t="s">
        <v>143</v>
      </c>
      <c r="B26" s="237"/>
      <c r="C26" s="237"/>
      <c r="D26" s="237"/>
      <c r="E26" s="237"/>
      <c r="F26" s="237"/>
      <c r="G26" s="39"/>
      <c r="H26" s="38"/>
      <c r="I26" s="39" t="s">
        <v>142</v>
      </c>
      <c r="J26" s="40">
        <f>J6+J7+J8+J9+J10+J11+J12+J13+J14+J15+J17+J18+J20+J22+J23+J24+J25</f>
        <v>0</v>
      </c>
      <c r="K26" s="236" t="s">
        <v>142</v>
      </c>
      <c r="L26" s="237"/>
      <c r="M26" s="40">
        <f>M12+M18+M20+M22+M23+M24</f>
        <v>0</v>
      </c>
    </row>
    <row r="27" spans="1:13" ht="30" customHeight="1" x14ac:dyDescent="0.15">
      <c r="A27" s="254" t="s">
        <v>155</v>
      </c>
      <c r="B27" s="255"/>
      <c r="C27" s="255"/>
      <c r="D27" s="255"/>
      <c r="E27" s="255"/>
      <c r="F27" s="255"/>
      <c r="G27" s="255"/>
      <c r="H27" s="41"/>
      <c r="I27" s="42" t="s">
        <v>142</v>
      </c>
      <c r="J27" s="43">
        <f>J13+J14+J17+J19+J21</f>
        <v>0</v>
      </c>
      <c r="K27" s="234"/>
      <c r="L27" s="235"/>
      <c r="M27" s="43"/>
    </row>
    <row r="28" spans="1:13" ht="30" customHeight="1" x14ac:dyDescent="0.15">
      <c r="A28" s="252" t="s">
        <v>218</v>
      </c>
      <c r="B28" s="253"/>
      <c r="C28" s="253"/>
      <c r="D28" s="253"/>
      <c r="E28" s="253"/>
      <c r="F28" s="253"/>
      <c r="G28" s="253"/>
      <c r="H28" s="44"/>
      <c r="I28" s="44"/>
      <c r="J28" s="45"/>
      <c r="K28" s="250"/>
      <c r="L28" s="251"/>
      <c r="M28" s="46"/>
    </row>
    <row r="29" spans="1:13" ht="33" customHeight="1" x14ac:dyDescent="0.15">
      <c r="A29" s="47"/>
      <c r="B29" s="48"/>
      <c r="C29" s="47"/>
      <c r="D29" s="47"/>
      <c r="E29" s="48"/>
      <c r="F29" s="48"/>
      <c r="G29" s="48"/>
      <c r="H29" s="48"/>
      <c r="I29" s="48"/>
      <c r="J29" s="48"/>
      <c r="K29" s="48"/>
      <c r="L29" s="49"/>
      <c r="M29" s="48"/>
    </row>
  </sheetData>
  <mergeCells count="49">
    <mergeCell ref="K6:M11"/>
    <mergeCell ref="K12:L13"/>
    <mergeCell ref="G15:G16"/>
    <mergeCell ref="H6:I6"/>
    <mergeCell ref="H13:I13"/>
    <mergeCell ref="D10:E10"/>
    <mergeCell ref="F5:G5"/>
    <mergeCell ref="I15:I16"/>
    <mergeCell ref="H15:H16"/>
    <mergeCell ref="H5:I5"/>
    <mergeCell ref="F15:F16"/>
    <mergeCell ref="K28:L28"/>
    <mergeCell ref="D23:E23"/>
    <mergeCell ref="A28:G28"/>
    <mergeCell ref="A27:G27"/>
    <mergeCell ref="C3:C5"/>
    <mergeCell ref="C18:C19"/>
    <mergeCell ref="C20:C21"/>
    <mergeCell ref="B15:B16"/>
    <mergeCell ref="C15:C16"/>
    <mergeCell ref="D15:D16"/>
    <mergeCell ref="E15:E16"/>
    <mergeCell ref="A3:B5"/>
    <mergeCell ref="A15:A16"/>
    <mergeCell ref="D3:J3"/>
    <mergeCell ref="D4:E4"/>
    <mergeCell ref="D5:E5"/>
    <mergeCell ref="D19:E19"/>
    <mergeCell ref="K25:M25"/>
    <mergeCell ref="K27:L27"/>
    <mergeCell ref="K26:L26"/>
    <mergeCell ref="J15:J16"/>
    <mergeCell ref="K14:M17"/>
    <mergeCell ref="A26:F26"/>
    <mergeCell ref="A18:A19"/>
    <mergeCell ref="A20:A21"/>
    <mergeCell ref="B18:B19"/>
    <mergeCell ref="B20:B21"/>
    <mergeCell ref="D18:E18"/>
    <mergeCell ref="D21:E21"/>
    <mergeCell ref="D20:E20"/>
    <mergeCell ref="D24:E24"/>
    <mergeCell ref="D22:E22"/>
    <mergeCell ref="A2:M2"/>
    <mergeCell ref="K3:L5"/>
    <mergeCell ref="M3:M5"/>
    <mergeCell ref="H4:I4"/>
    <mergeCell ref="J4:J5"/>
    <mergeCell ref="F4:G4"/>
  </mergeCells>
  <phoneticPr fontId="2"/>
  <dataValidations count="2">
    <dataValidation type="list" allowBlank="1" showInputMessage="1" showErrorMessage="1" sqref="F7:F9 H8:H9">
      <formula1>$N$3</formula1>
    </dataValidation>
    <dataValidation type="list" allowBlank="1" showInputMessage="1" showErrorMessage="1" sqref="D6:D9 H14:H17 H11:H12 F11:F17 D11:D17 H7 F6 D25 F25 H25">
      <formula1>$N$2:$N$3</formula1>
    </dataValidation>
  </dataValidations>
  <pageMargins left="0.43307086614173229" right="0.35433070866141736" top="0.82677165354330717" bottom="0.23622047244094491" header="0.35433070866141736" footer="0.19685039370078741"/>
  <pageSetup paperSize="9" scale="76" orientation="portrait" r:id="rId1"/>
  <headerFooter alignWithMargins="0">
    <oddHeader>&amp;L別表１&amp;R国立研究開発法人　国立がん研究センター中央病院</oddHeader>
  </headerFooter>
  <colBreaks count="1" manualBreakCount="1">
    <brk id="11" max="2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35"/>
  <sheetViews>
    <sheetView zoomScale="75" zoomScaleNormal="75" workbookViewId="0">
      <selection activeCell="I1" sqref="I1"/>
    </sheetView>
  </sheetViews>
  <sheetFormatPr defaultRowHeight="12" x14ac:dyDescent="0.15"/>
  <cols>
    <col min="1" max="1" width="3.625" style="2" customWidth="1"/>
    <col min="2" max="2" width="18.625" style="1" customWidth="1"/>
    <col min="3" max="3" width="5" style="2" customWidth="1"/>
    <col min="4" max="4" width="4.625" style="2" customWidth="1"/>
    <col min="5" max="5" width="16.625" style="1" customWidth="1"/>
    <col min="6" max="6" width="4.625" style="1" customWidth="1"/>
    <col min="7" max="7" width="16.625" style="1" customWidth="1"/>
    <col min="8" max="8" width="4.625" style="1" customWidth="1"/>
    <col min="9" max="9" width="16.625" style="1" customWidth="1"/>
    <col min="10" max="10" width="4.875" style="1" customWidth="1"/>
    <col min="11" max="11" width="4.625" style="1" customWidth="1"/>
    <col min="12" max="12" width="15.625" style="1" customWidth="1"/>
    <col min="13" max="13" width="4.875" style="1" customWidth="1"/>
    <col min="14" max="14" width="0" style="1" hidden="1" customWidth="1"/>
    <col min="15" max="16384" width="9" style="1"/>
  </cols>
  <sheetData>
    <row r="1" spans="1:14" ht="21" customHeight="1" x14ac:dyDescent="0.15">
      <c r="I1" s="480"/>
      <c r="J1" s="476"/>
      <c r="K1" s="476"/>
      <c r="L1" s="476"/>
      <c r="M1" s="479" t="s">
        <v>266</v>
      </c>
    </row>
    <row r="2" spans="1:14" ht="33" customHeight="1" x14ac:dyDescent="0.15">
      <c r="A2" s="288" t="s">
        <v>147</v>
      </c>
      <c r="B2" s="289"/>
      <c r="C2" s="289"/>
      <c r="D2" s="289"/>
      <c r="E2" s="289"/>
      <c r="F2" s="289"/>
      <c r="G2" s="289"/>
      <c r="H2" s="289"/>
      <c r="I2" s="289"/>
      <c r="J2" s="289"/>
      <c r="K2" s="289"/>
      <c r="L2" s="289"/>
      <c r="M2" s="290"/>
    </row>
    <row r="3" spans="1:14" ht="24.95" customHeight="1" x14ac:dyDescent="0.15">
      <c r="A3" s="267" t="s">
        <v>73</v>
      </c>
      <c r="B3" s="267"/>
      <c r="C3" s="256" t="s">
        <v>86</v>
      </c>
      <c r="D3" s="268" t="s">
        <v>114</v>
      </c>
      <c r="E3" s="269"/>
      <c r="F3" s="269"/>
      <c r="G3" s="269"/>
      <c r="H3" s="269"/>
      <c r="I3" s="269"/>
      <c r="J3" s="270"/>
      <c r="K3" s="218" t="s">
        <v>260</v>
      </c>
      <c r="L3" s="219"/>
      <c r="M3" s="224" t="s">
        <v>138</v>
      </c>
      <c r="N3" s="6" t="s">
        <v>140</v>
      </c>
    </row>
    <row r="4" spans="1:14" ht="24.95" customHeight="1" x14ac:dyDescent="0.15">
      <c r="A4" s="267"/>
      <c r="B4" s="267"/>
      <c r="C4" s="256"/>
      <c r="D4" s="271" t="s">
        <v>44</v>
      </c>
      <c r="E4" s="227"/>
      <c r="F4" s="227" t="s">
        <v>43</v>
      </c>
      <c r="G4" s="227"/>
      <c r="H4" s="227" t="s">
        <v>42</v>
      </c>
      <c r="I4" s="227"/>
      <c r="J4" s="228" t="s">
        <v>138</v>
      </c>
      <c r="K4" s="220"/>
      <c r="L4" s="221"/>
      <c r="M4" s="225"/>
    </row>
    <row r="5" spans="1:14" ht="37.5" customHeight="1" x14ac:dyDescent="0.15">
      <c r="A5" s="267"/>
      <c r="B5" s="267"/>
      <c r="C5" s="256"/>
      <c r="D5" s="272" t="s">
        <v>41</v>
      </c>
      <c r="E5" s="273"/>
      <c r="F5" s="273" t="s">
        <v>40</v>
      </c>
      <c r="G5" s="273"/>
      <c r="H5" s="273" t="s">
        <v>39</v>
      </c>
      <c r="I5" s="273"/>
      <c r="J5" s="226"/>
      <c r="K5" s="222"/>
      <c r="L5" s="223"/>
      <c r="M5" s="226"/>
    </row>
    <row r="6" spans="1:14" ht="24.95" customHeight="1" x14ac:dyDescent="0.15">
      <c r="A6" s="204" t="s">
        <v>38</v>
      </c>
      <c r="B6" s="207" t="s">
        <v>37</v>
      </c>
      <c r="C6" s="9">
        <v>1</v>
      </c>
      <c r="D6" s="10"/>
      <c r="E6" s="11" t="s">
        <v>36</v>
      </c>
      <c r="F6" s="201"/>
      <c r="G6" s="11" t="s">
        <v>35</v>
      </c>
      <c r="H6" s="285"/>
      <c r="I6" s="285"/>
      <c r="J6" s="203"/>
      <c r="K6" s="277" t="s">
        <v>261</v>
      </c>
      <c r="L6" s="278"/>
      <c r="M6" s="279"/>
    </row>
    <row r="7" spans="1:14" ht="31.5" customHeight="1" x14ac:dyDescent="0.15">
      <c r="A7" s="204" t="s">
        <v>76</v>
      </c>
      <c r="B7" s="207" t="s">
        <v>247</v>
      </c>
      <c r="C7" s="13">
        <v>1</v>
      </c>
      <c r="D7" s="14"/>
      <c r="E7" s="15" t="s">
        <v>33</v>
      </c>
      <c r="F7" s="16"/>
      <c r="G7" s="15" t="s">
        <v>32</v>
      </c>
      <c r="H7" s="16"/>
      <c r="I7" s="15" t="s">
        <v>31</v>
      </c>
      <c r="J7" s="17"/>
      <c r="K7" s="280"/>
      <c r="L7" s="281"/>
      <c r="M7" s="282"/>
    </row>
    <row r="8" spans="1:14" ht="24.95" customHeight="1" x14ac:dyDescent="0.15">
      <c r="A8" s="204" t="s">
        <v>77</v>
      </c>
      <c r="B8" s="207" t="s">
        <v>29</v>
      </c>
      <c r="C8" s="13">
        <v>2</v>
      </c>
      <c r="D8" s="14"/>
      <c r="E8" s="15" t="s">
        <v>70</v>
      </c>
      <c r="F8" s="16"/>
      <c r="G8" s="15" t="s">
        <v>68</v>
      </c>
      <c r="H8" s="16"/>
      <c r="I8" s="15" t="s">
        <v>69</v>
      </c>
      <c r="J8" s="17"/>
      <c r="K8" s="280"/>
      <c r="L8" s="281"/>
      <c r="M8" s="282"/>
    </row>
    <row r="9" spans="1:14" ht="24.95" customHeight="1" x14ac:dyDescent="0.15">
      <c r="A9" s="204" t="s">
        <v>30</v>
      </c>
      <c r="B9" s="207" t="s">
        <v>67</v>
      </c>
      <c r="C9" s="13">
        <v>3</v>
      </c>
      <c r="D9" s="14"/>
      <c r="E9" s="18" t="s">
        <v>66</v>
      </c>
      <c r="F9" s="16"/>
      <c r="G9" s="18" t="s">
        <v>106</v>
      </c>
      <c r="H9" s="16"/>
      <c r="I9" s="15" t="s">
        <v>107</v>
      </c>
      <c r="J9" s="19"/>
      <c r="K9" s="280"/>
      <c r="L9" s="281"/>
      <c r="M9" s="282"/>
    </row>
    <row r="10" spans="1:14" ht="31.5" customHeight="1" x14ac:dyDescent="0.15">
      <c r="A10" s="204" t="s">
        <v>28</v>
      </c>
      <c r="B10" s="207" t="s">
        <v>111</v>
      </c>
      <c r="C10" s="13">
        <v>2</v>
      </c>
      <c r="D10" s="274" t="s">
        <v>139</v>
      </c>
      <c r="E10" s="274"/>
      <c r="F10" s="20"/>
      <c r="G10" s="21" t="s">
        <v>137</v>
      </c>
      <c r="H10" s="200"/>
      <c r="I10" s="22"/>
      <c r="J10" s="19"/>
      <c r="K10" s="280"/>
      <c r="L10" s="281"/>
      <c r="M10" s="282"/>
    </row>
    <row r="11" spans="1:14" ht="24.95" customHeight="1" x14ac:dyDescent="0.15">
      <c r="A11" s="204" t="s">
        <v>27</v>
      </c>
      <c r="B11" s="207" t="s">
        <v>248</v>
      </c>
      <c r="C11" s="13">
        <v>1</v>
      </c>
      <c r="D11" s="14"/>
      <c r="E11" s="15" t="s">
        <v>24</v>
      </c>
      <c r="F11" s="16"/>
      <c r="G11" s="15" t="s">
        <v>23</v>
      </c>
      <c r="H11" s="16"/>
      <c r="I11" s="15" t="s">
        <v>22</v>
      </c>
      <c r="J11" s="17"/>
      <c r="K11" s="280"/>
      <c r="L11" s="281"/>
      <c r="M11" s="282"/>
    </row>
    <row r="12" spans="1:14" ht="53.25" customHeight="1" x14ac:dyDescent="0.15">
      <c r="A12" s="204" t="s">
        <v>26</v>
      </c>
      <c r="B12" s="207" t="s">
        <v>249</v>
      </c>
      <c r="C12" s="13">
        <v>3</v>
      </c>
      <c r="D12" s="14"/>
      <c r="E12" s="15" t="s">
        <v>19</v>
      </c>
      <c r="F12" s="16"/>
      <c r="G12" s="15" t="s">
        <v>18</v>
      </c>
      <c r="H12" s="16"/>
      <c r="I12" s="23" t="s">
        <v>161</v>
      </c>
      <c r="J12" s="19"/>
      <c r="K12" s="283" t="s">
        <v>257</v>
      </c>
      <c r="L12" s="284"/>
      <c r="M12" s="17"/>
    </row>
    <row r="13" spans="1:14" ht="24.95" customHeight="1" x14ac:dyDescent="0.15">
      <c r="A13" s="204" t="s">
        <v>21</v>
      </c>
      <c r="B13" s="207" t="s">
        <v>16</v>
      </c>
      <c r="C13" s="13">
        <v>1</v>
      </c>
      <c r="D13" s="14"/>
      <c r="E13" s="15" t="s">
        <v>15</v>
      </c>
      <c r="F13" s="16"/>
      <c r="G13" s="18" t="s">
        <v>74</v>
      </c>
      <c r="H13" s="286"/>
      <c r="I13" s="287"/>
      <c r="J13" s="17"/>
      <c r="K13" s="283"/>
      <c r="L13" s="284"/>
      <c r="M13" s="199"/>
    </row>
    <row r="14" spans="1:14" ht="33" customHeight="1" x14ac:dyDescent="0.15">
      <c r="A14" s="204" t="s">
        <v>17</v>
      </c>
      <c r="B14" s="24" t="s">
        <v>110</v>
      </c>
      <c r="C14" s="202">
        <v>1</v>
      </c>
      <c r="D14" s="14"/>
      <c r="E14" s="15" t="s">
        <v>13</v>
      </c>
      <c r="F14" s="16"/>
      <c r="G14" s="15" t="s">
        <v>12</v>
      </c>
      <c r="H14" s="16"/>
      <c r="I14" s="15" t="s">
        <v>11</v>
      </c>
      <c r="J14" s="17"/>
      <c r="K14" s="240" t="s">
        <v>258</v>
      </c>
      <c r="L14" s="241"/>
      <c r="M14" s="242"/>
    </row>
    <row r="15" spans="1:14" ht="24.95" customHeight="1" x14ac:dyDescent="0.15">
      <c r="A15" s="246" t="s">
        <v>14</v>
      </c>
      <c r="B15" s="259" t="s">
        <v>162</v>
      </c>
      <c r="C15" s="261">
        <v>3</v>
      </c>
      <c r="D15" s="263"/>
      <c r="E15" s="265" t="s">
        <v>130</v>
      </c>
      <c r="F15" s="275"/>
      <c r="G15" s="265" t="s">
        <v>131</v>
      </c>
      <c r="H15" s="275"/>
      <c r="I15" s="265" t="s">
        <v>132</v>
      </c>
      <c r="J15" s="238"/>
      <c r="K15" s="240"/>
      <c r="L15" s="241"/>
      <c r="M15" s="242"/>
    </row>
    <row r="16" spans="1:14" ht="24.95" customHeight="1" x14ac:dyDescent="0.15">
      <c r="A16" s="247"/>
      <c r="B16" s="260"/>
      <c r="C16" s="262"/>
      <c r="D16" s="264"/>
      <c r="E16" s="266"/>
      <c r="F16" s="276"/>
      <c r="G16" s="266"/>
      <c r="H16" s="276"/>
      <c r="I16" s="266"/>
      <c r="J16" s="239"/>
      <c r="K16" s="240"/>
      <c r="L16" s="241"/>
      <c r="M16" s="242"/>
    </row>
    <row r="17" spans="1:13" ht="42.75" customHeight="1" x14ac:dyDescent="0.15">
      <c r="A17" s="204" t="s">
        <v>10</v>
      </c>
      <c r="B17" s="26" t="s">
        <v>7</v>
      </c>
      <c r="C17" s="13">
        <v>1</v>
      </c>
      <c r="D17" s="14"/>
      <c r="E17" s="15" t="s">
        <v>6</v>
      </c>
      <c r="F17" s="16"/>
      <c r="G17" s="15" t="s">
        <v>5</v>
      </c>
      <c r="H17" s="16"/>
      <c r="I17" s="15" t="s">
        <v>4</v>
      </c>
      <c r="J17" s="17"/>
      <c r="K17" s="243"/>
      <c r="L17" s="244"/>
      <c r="M17" s="245"/>
    </row>
    <row r="18" spans="1:13" ht="31.5" customHeight="1" x14ac:dyDescent="0.15">
      <c r="A18" s="246" t="s">
        <v>9</v>
      </c>
      <c r="B18" s="248" t="s">
        <v>112</v>
      </c>
      <c r="C18" s="257">
        <v>3</v>
      </c>
      <c r="D18" s="229" t="s">
        <v>181</v>
      </c>
      <c r="E18" s="230"/>
      <c r="F18" s="27"/>
      <c r="G18" s="28" t="s">
        <v>163</v>
      </c>
      <c r="H18" s="200"/>
      <c r="I18" s="200"/>
      <c r="J18" s="17"/>
      <c r="K18" s="29"/>
      <c r="L18" s="30" t="s">
        <v>136</v>
      </c>
      <c r="M18" s="17">
        <f>K18*3</f>
        <v>0</v>
      </c>
    </row>
    <row r="19" spans="1:13" ht="30" customHeight="1" x14ac:dyDescent="0.15">
      <c r="A19" s="247"/>
      <c r="B19" s="249"/>
      <c r="C19" s="258"/>
      <c r="D19" s="229" t="s">
        <v>219</v>
      </c>
      <c r="E19" s="230"/>
      <c r="F19" s="27"/>
      <c r="G19" s="28" t="s">
        <v>136</v>
      </c>
      <c r="H19" s="200"/>
      <c r="I19" s="200"/>
      <c r="J19" s="31"/>
      <c r="K19" s="63"/>
      <c r="L19" s="30"/>
      <c r="M19" s="196"/>
    </row>
    <row r="20" spans="1:13" ht="27.75" customHeight="1" x14ac:dyDescent="0.15">
      <c r="A20" s="246" t="s">
        <v>8</v>
      </c>
      <c r="B20" s="248" t="s">
        <v>75</v>
      </c>
      <c r="C20" s="257">
        <v>2</v>
      </c>
      <c r="D20" s="229" t="s">
        <v>181</v>
      </c>
      <c r="E20" s="230"/>
      <c r="F20" s="27"/>
      <c r="G20" s="28" t="s">
        <v>164</v>
      </c>
      <c r="H20" s="200"/>
      <c r="I20" s="200"/>
      <c r="J20" s="17"/>
      <c r="K20" s="29"/>
      <c r="L20" s="30" t="s">
        <v>136</v>
      </c>
      <c r="M20" s="17">
        <f>K20*2</f>
        <v>0</v>
      </c>
    </row>
    <row r="21" spans="1:13" ht="27.75" customHeight="1" x14ac:dyDescent="0.15">
      <c r="A21" s="247"/>
      <c r="B21" s="249"/>
      <c r="C21" s="258"/>
      <c r="D21" s="229" t="s">
        <v>219</v>
      </c>
      <c r="E21" s="230"/>
      <c r="F21" s="27"/>
      <c r="G21" s="28" t="s">
        <v>136</v>
      </c>
      <c r="H21" s="200"/>
      <c r="I21" s="200"/>
      <c r="J21" s="31"/>
      <c r="K21" s="63"/>
      <c r="L21" s="30"/>
      <c r="M21" s="196"/>
    </row>
    <row r="22" spans="1:13" ht="24.95" customHeight="1" x14ac:dyDescent="0.15">
      <c r="A22" s="204" t="s">
        <v>3</v>
      </c>
      <c r="B22" s="32" t="s">
        <v>1</v>
      </c>
      <c r="C22" s="13">
        <v>5</v>
      </c>
      <c r="D22" s="229" t="s">
        <v>144</v>
      </c>
      <c r="E22" s="230"/>
      <c r="F22" s="27"/>
      <c r="G22" s="28" t="s">
        <v>164</v>
      </c>
      <c r="H22" s="200"/>
      <c r="I22" s="200"/>
      <c r="J22" s="17"/>
      <c r="K22" s="29"/>
      <c r="L22" s="30" t="s">
        <v>136</v>
      </c>
      <c r="M22" s="17">
        <f>K22*5</f>
        <v>0</v>
      </c>
    </row>
    <row r="23" spans="1:13" ht="24.95" customHeight="1" x14ac:dyDescent="0.15">
      <c r="A23" s="204" t="s">
        <v>2</v>
      </c>
      <c r="B23" s="207" t="s">
        <v>71</v>
      </c>
      <c r="C23" s="13">
        <v>1</v>
      </c>
      <c r="D23" s="229" t="s">
        <v>144</v>
      </c>
      <c r="E23" s="230"/>
      <c r="F23" s="27"/>
      <c r="G23" s="28" t="s">
        <v>164</v>
      </c>
      <c r="H23" s="200"/>
      <c r="I23" s="200"/>
      <c r="J23" s="17"/>
      <c r="K23" s="29"/>
      <c r="L23" s="30" t="s">
        <v>136</v>
      </c>
      <c r="M23" s="17">
        <f>K23</f>
        <v>0</v>
      </c>
    </row>
    <row r="24" spans="1:13" ht="24.95" customHeight="1" x14ac:dyDescent="0.15">
      <c r="A24" s="204" t="s">
        <v>133</v>
      </c>
      <c r="B24" s="207" t="s">
        <v>134</v>
      </c>
      <c r="C24" s="13">
        <v>1</v>
      </c>
      <c r="D24" s="229" t="s">
        <v>144</v>
      </c>
      <c r="E24" s="230"/>
      <c r="F24" s="27"/>
      <c r="G24" s="28" t="s">
        <v>164</v>
      </c>
      <c r="H24" s="200"/>
      <c r="I24" s="200"/>
      <c r="J24" s="17"/>
      <c r="K24" s="29"/>
      <c r="L24" s="30" t="s">
        <v>136</v>
      </c>
      <c r="M24" s="17">
        <f>K24</f>
        <v>0</v>
      </c>
    </row>
    <row r="25" spans="1:13" ht="24.95" customHeight="1" x14ac:dyDescent="0.15">
      <c r="A25" s="236" t="s">
        <v>148</v>
      </c>
      <c r="B25" s="237"/>
      <c r="C25" s="237"/>
      <c r="D25" s="237"/>
      <c r="E25" s="237"/>
      <c r="F25" s="237"/>
      <c r="G25" s="237"/>
      <c r="H25" s="38"/>
      <c r="I25" s="39" t="s">
        <v>142</v>
      </c>
      <c r="J25" s="40">
        <f>J6+J7+J8+J9+J10+J11+J12+J13+J14+J15+J17+J18+J20+J22+J23+J24</f>
        <v>0</v>
      </c>
      <c r="K25" s="236" t="s">
        <v>142</v>
      </c>
      <c r="L25" s="237"/>
      <c r="M25" s="40">
        <f>M12+M18+M20+M22+M23+M24</f>
        <v>0</v>
      </c>
    </row>
    <row r="26" spans="1:13" ht="24.95" customHeight="1" x14ac:dyDescent="0.15">
      <c r="A26" s="291" t="s">
        <v>149</v>
      </c>
      <c r="B26" s="292"/>
      <c r="C26" s="292"/>
      <c r="D26" s="292"/>
      <c r="E26" s="292"/>
      <c r="F26" s="292"/>
      <c r="G26" s="292"/>
      <c r="H26" s="41"/>
      <c r="I26" s="42" t="s">
        <v>142</v>
      </c>
      <c r="J26" s="43">
        <f>J13+J14+J17+J19+J21</f>
        <v>0</v>
      </c>
      <c r="K26" s="234"/>
      <c r="L26" s="293"/>
      <c r="M26" s="43"/>
    </row>
    <row r="27" spans="1:13" ht="23.25" customHeight="1" x14ac:dyDescent="0.15">
      <c r="A27" s="252" t="s">
        <v>154</v>
      </c>
      <c r="B27" s="253"/>
      <c r="C27" s="253"/>
      <c r="D27" s="253"/>
      <c r="E27" s="253"/>
      <c r="F27" s="253"/>
      <c r="G27" s="253"/>
      <c r="H27" s="44"/>
      <c r="I27" s="44"/>
      <c r="J27" s="50"/>
      <c r="K27" s="294"/>
      <c r="L27" s="295"/>
      <c r="M27" s="46"/>
    </row>
    <row r="28" spans="1:13" x14ac:dyDescent="0.15">
      <c r="A28" s="47"/>
      <c r="B28" s="48"/>
      <c r="C28" s="47"/>
      <c r="D28" s="47"/>
      <c r="E28" s="48"/>
      <c r="F28" s="48"/>
      <c r="G28" s="48"/>
      <c r="H28" s="48"/>
      <c r="I28" s="48"/>
      <c r="J28" s="48"/>
      <c r="K28" s="48"/>
      <c r="L28" s="48"/>
      <c r="M28" s="48"/>
    </row>
    <row r="29" spans="1:13" x14ac:dyDescent="0.15">
      <c r="A29" s="47"/>
      <c r="B29" s="48"/>
      <c r="C29" s="47"/>
      <c r="D29" s="47"/>
      <c r="E29" s="48"/>
      <c r="F29" s="48"/>
      <c r="G29" s="48"/>
      <c r="H29" s="48"/>
      <c r="I29" s="48"/>
      <c r="J29" s="48"/>
      <c r="K29" s="48"/>
      <c r="L29" s="48"/>
      <c r="M29" s="48"/>
    </row>
    <row r="30" spans="1:13" x14ac:dyDescent="0.15">
      <c r="A30" s="47"/>
      <c r="B30" s="48"/>
      <c r="C30" s="47"/>
      <c r="D30" s="47"/>
      <c r="E30" s="48"/>
      <c r="F30" s="48"/>
      <c r="G30" s="48"/>
      <c r="H30" s="48"/>
      <c r="I30" s="48"/>
      <c r="J30" s="48"/>
      <c r="K30" s="48"/>
      <c r="L30" s="48"/>
      <c r="M30" s="48"/>
    </row>
    <row r="31" spans="1:13" x14ac:dyDescent="0.15">
      <c r="A31" s="47"/>
      <c r="B31" s="48"/>
      <c r="C31" s="47"/>
      <c r="D31" s="47"/>
      <c r="E31" s="48"/>
      <c r="F31" s="48"/>
      <c r="G31" s="48"/>
      <c r="H31" s="48"/>
      <c r="I31" s="48"/>
      <c r="J31" s="48"/>
      <c r="K31" s="48"/>
      <c r="L31" s="48"/>
      <c r="M31" s="48"/>
    </row>
    <row r="32" spans="1:13" x14ac:dyDescent="0.15">
      <c r="A32" s="47"/>
      <c r="B32" s="48"/>
      <c r="C32" s="47"/>
      <c r="D32" s="47"/>
      <c r="E32" s="48"/>
      <c r="F32" s="48"/>
      <c r="G32" s="48"/>
      <c r="H32" s="48"/>
      <c r="I32" s="48"/>
      <c r="J32" s="48"/>
      <c r="K32" s="48"/>
      <c r="L32" s="48"/>
      <c r="M32" s="48"/>
    </row>
    <row r="33" spans="1:13" x14ac:dyDescent="0.15">
      <c r="A33" s="47"/>
      <c r="B33" s="48"/>
      <c r="C33" s="47"/>
      <c r="D33" s="47"/>
      <c r="E33" s="48"/>
      <c r="F33" s="48"/>
      <c r="G33" s="48"/>
      <c r="H33" s="48"/>
      <c r="I33" s="48"/>
      <c r="J33" s="48"/>
      <c r="K33" s="48"/>
      <c r="L33" s="48"/>
      <c r="M33" s="48"/>
    </row>
    <row r="34" spans="1:13" x14ac:dyDescent="0.15">
      <c r="A34" s="47"/>
      <c r="B34" s="48"/>
      <c r="C34" s="47"/>
      <c r="D34" s="47"/>
      <c r="E34" s="48"/>
      <c r="F34" s="48"/>
      <c r="G34" s="48"/>
      <c r="H34" s="48"/>
      <c r="I34" s="48"/>
      <c r="J34" s="48"/>
      <c r="K34" s="48"/>
      <c r="L34" s="48"/>
      <c r="M34" s="48"/>
    </row>
    <row r="35" spans="1:13" x14ac:dyDescent="0.15">
      <c r="A35" s="47"/>
      <c r="B35" s="48"/>
      <c r="C35" s="47"/>
      <c r="D35" s="47"/>
      <c r="E35" s="48"/>
      <c r="F35" s="48"/>
      <c r="G35" s="48"/>
      <c r="H35" s="48"/>
      <c r="I35" s="48"/>
      <c r="J35" s="48"/>
      <c r="K35" s="48"/>
      <c r="L35" s="48"/>
      <c r="M35" s="48"/>
    </row>
  </sheetData>
  <mergeCells count="48">
    <mergeCell ref="A26:G26"/>
    <mergeCell ref="A27:G27"/>
    <mergeCell ref="K25:L25"/>
    <mergeCell ref="K26:L26"/>
    <mergeCell ref="K27:L27"/>
    <mergeCell ref="D24:E24"/>
    <mergeCell ref="A20:A21"/>
    <mergeCell ref="B20:B21"/>
    <mergeCell ref="D22:E22"/>
    <mergeCell ref="A25:G25"/>
    <mergeCell ref="C20:C21"/>
    <mergeCell ref="D20:E20"/>
    <mergeCell ref="D21:E21"/>
    <mergeCell ref="D23:E23"/>
    <mergeCell ref="A18:A19"/>
    <mergeCell ref="B18:B19"/>
    <mergeCell ref="C18:C19"/>
    <mergeCell ref="D18:E18"/>
    <mergeCell ref="D19:E19"/>
    <mergeCell ref="H4:I4"/>
    <mergeCell ref="J4:J5"/>
    <mergeCell ref="D5:E5"/>
    <mergeCell ref="F5:G5"/>
    <mergeCell ref="H5:I5"/>
    <mergeCell ref="D4:E4"/>
    <mergeCell ref="F4:G4"/>
    <mergeCell ref="H6:I6"/>
    <mergeCell ref="D10:E10"/>
    <mergeCell ref="H13:I13"/>
    <mergeCell ref="A2:M2"/>
    <mergeCell ref="F15:F16"/>
    <mergeCell ref="G15:G16"/>
    <mergeCell ref="H15:H16"/>
    <mergeCell ref="I15:I16"/>
    <mergeCell ref="A15:A16"/>
    <mergeCell ref="B15:B16"/>
    <mergeCell ref="C15:C16"/>
    <mergeCell ref="D15:D16"/>
    <mergeCell ref="E15:E16"/>
    <mergeCell ref="A3:B5"/>
    <mergeCell ref="C3:C5"/>
    <mergeCell ref="D3:J3"/>
    <mergeCell ref="K3:L5"/>
    <mergeCell ref="M3:M5"/>
    <mergeCell ref="J15:J16"/>
    <mergeCell ref="K14:M17"/>
    <mergeCell ref="K12:L13"/>
    <mergeCell ref="K6:M11"/>
  </mergeCells>
  <phoneticPr fontId="2"/>
  <dataValidations count="2">
    <dataValidation type="list" allowBlank="1" showInputMessage="1" showErrorMessage="1" sqref="D6:D9 H14:H17 H11:H12 F11:F17 D11:D17 H7 F6">
      <formula1>$N$2:$N$3</formula1>
    </dataValidation>
    <dataValidation type="list" allowBlank="1" showInputMessage="1" showErrorMessage="1" sqref="F7:F9 H8:H9">
      <formula1>$N$3</formula1>
    </dataValidation>
  </dataValidations>
  <pageMargins left="0.59055118110236227" right="0.51181102362204722" top="0.94488188976377963" bottom="0.23622047244094491" header="0.43307086614173229" footer="0.19685039370078741"/>
  <pageSetup paperSize="9" scale="77" orientation="portrait" r:id="rId1"/>
  <headerFooter alignWithMargins="0">
    <oddHeader>&amp;L別表２&amp;R国立研究開発法人　国立がん研究センター中央病院</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21"/>
  <sheetViews>
    <sheetView zoomScale="75" zoomScaleNormal="75" workbookViewId="0">
      <selection activeCell="S19" sqref="S19"/>
    </sheetView>
  </sheetViews>
  <sheetFormatPr defaultRowHeight="12" x14ac:dyDescent="0.15"/>
  <cols>
    <col min="1" max="1" width="3.625" style="2" customWidth="1"/>
    <col min="2" max="2" width="16.625" style="1" customWidth="1"/>
    <col min="3" max="3" width="5" style="2" customWidth="1"/>
    <col min="4" max="4" width="4.625" style="2" customWidth="1"/>
    <col min="5" max="5" width="16.625" style="1" customWidth="1"/>
    <col min="6" max="6" width="4.625" style="1" customWidth="1"/>
    <col min="7" max="7" width="16.625" style="1" customWidth="1"/>
    <col min="8" max="8" width="4.625" style="1" customWidth="1"/>
    <col min="9" max="9" width="16.625" style="1" customWidth="1"/>
    <col min="10" max="10" width="4.875" style="1" customWidth="1"/>
    <col min="11" max="11" width="4.625" style="1" customWidth="1"/>
    <col min="12" max="12" width="11.5" style="8" customWidth="1"/>
    <col min="13" max="13" width="4.875" style="1" customWidth="1"/>
    <col min="14" max="14" width="9" style="1"/>
    <col min="15" max="15" width="0" style="1" hidden="1" customWidth="1"/>
    <col min="16" max="16384" width="9" style="1"/>
  </cols>
  <sheetData>
    <row r="1" spans="1:15" ht="21" customHeight="1" x14ac:dyDescent="0.15">
      <c r="I1" s="476"/>
      <c r="J1" s="476"/>
      <c r="K1" s="476"/>
      <c r="L1" s="478"/>
      <c r="M1" s="479" t="s">
        <v>266</v>
      </c>
    </row>
    <row r="2" spans="1:15" ht="27.75" customHeight="1" x14ac:dyDescent="0.2">
      <c r="A2" s="328" t="s">
        <v>120</v>
      </c>
      <c r="B2" s="329"/>
      <c r="C2" s="329"/>
      <c r="D2" s="329"/>
      <c r="E2" s="329"/>
      <c r="F2" s="329"/>
      <c r="G2" s="329"/>
      <c r="H2" s="329"/>
      <c r="I2" s="329"/>
      <c r="J2" s="329"/>
      <c r="K2" s="329"/>
      <c r="L2" s="329"/>
      <c r="M2" s="330"/>
    </row>
    <row r="3" spans="1:15" ht="20.25" customHeight="1" x14ac:dyDescent="0.15">
      <c r="A3" s="267" t="s">
        <v>73</v>
      </c>
      <c r="B3" s="267"/>
      <c r="C3" s="256" t="s">
        <v>183</v>
      </c>
      <c r="D3" s="321" t="s">
        <v>184</v>
      </c>
      <c r="E3" s="322"/>
      <c r="F3" s="322"/>
      <c r="G3" s="322"/>
      <c r="H3" s="322"/>
      <c r="I3" s="322"/>
      <c r="J3" s="323"/>
      <c r="K3" s="305" t="s">
        <v>166</v>
      </c>
      <c r="L3" s="306"/>
      <c r="M3" s="224" t="s">
        <v>138</v>
      </c>
      <c r="O3" s="6" t="s">
        <v>140</v>
      </c>
    </row>
    <row r="4" spans="1:15" ht="21" customHeight="1" x14ac:dyDescent="0.15">
      <c r="A4" s="267"/>
      <c r="B4" s="267"/>
      <c r="C4" s="256"/>
      <c r="D4" s="334" t="s">
        <v>185</v>
      </c>
      <c r="E4" s="324"/>
      <c r="F4" s="324" t="s">
        <v>186</v>
      </c>
      <c r="G4" s="324"/>
      <c r="H4" s="324" t="s">
        <v>187</v>
      </c>
      <c r="I4" s="325"/>
      <c r="J4" s="331" t="s">
        <v>138</v>
      </c>
      <c r="K4" s="307"/>
      <c r="L4" s="308"/>
      <c r="M4" s="225"/>
    </row>
    <row r="5" spans="1:15" ht="21" customHeight="1" x14ac:dyDescent="0.15">
      <c r="A5" s="267"/>
      <c r="B5" s="267"/>
      <c r="C5" s="256"/>
      <c r="D5" s="301" t="s">
        <v>188</v>
      </c>
      <c r="E5" s="302"/>
      <c r="F5" s="302" t="s">
        <v>220</v>
      </c>
      <c r="G5" s="302"/>
      <c r="H5" s="302" t="s">
        <v>189</v>
      </c>
      <c r="I5" s="333"/>
      <c r="J5" s="332"/>
      <c r="K5" s="309"/>
      <c r="L5" s="310"/>
      <c r="M5" s="226"/>
    </row>
    <row r="6" spans="1:15" ht="22.5" customHeight="1" x14ac:dyDescent="0.15">
      <c r="A6" s="51" t="s">
        <v>191</v>
      </c>
      <c r="B6" s="52" t="s">
        <v>45</v>
      </c>
      <c r="C6" s="53">
        <v>1</v>
      </c>
      <c r="D6" s="54"/>
      <c r="E6" s="55" t="s">
        <v>81</v>
      </c>
      <c r="F6" s="56"/>
      <c r="G6" s="55" t="s">
        <v>46</v>
      </c>
      <c r="H6" s="56"/>
      <c r="I6" s="57" t="s">
        <v>82</v>
      </c>
      <c r="J6" s="12"/>
      <c r="K6" s="58"/>
      <c r="L6" s="59"/>
      <c r="M6" s="60"/>
    </row>
    <row r="7" spans="1:15" ht="51" customHeight="1" x14ac:dyDescent="0.15">
      <c r="A7" s="61" t="s">
        <v>221</v>
      </c>
      <c r="B7" s="62" t="s">
        <v>194</v>
      </c>
      <c r="C7" s="13">
        <v>2</v>
      </c>
      <c r="D7" s="63"/>
      <c r="E7" s="64" t="s">
        <v>70</v>
      </c>
      <c r="F7" s="65"/>
      <c r="G7" s="64" t="s">
        <v>68</v>
      </c>
      <c r="H7" s="65"/>
      <c r="I7" s="66" t="s">
        <v>78</v>
      </c>
      <c r="J7" s="17"/>
      <c r="K7" s="298"/>
      <c r="L7" s="299"/>
      <c r="M7" s="300"/>
    </row>
    <row r="8" spans="1:15" ht="52.5" customHeight="1" x14ac:dyDescent="0.15">
      <c r="A8" s="61" t="s">
        <v>222</v>
      </c>
      <c r="B8" s="62" t="s">
        <v>47</v>
      </c>
      <c r="C8" s="13">
        <v>3</v>
      </c>
      <c r="D8" s="63"/>
      <c r="E8" s="64" t="s">
        <v>19</v>
      </c>
      <c r="F8" s="65"/>
      <c r="G8" s="64" t="s">
        <v>18</v>
      </c>
      <c r="H8" s="65"/>
      <c r="I8" s="66" t="s">
        <v>161</v>
      </c>
      <c r="J8" s="17"/>
      <c r="K8" s="298"/>
      <c r="L8" s="299"/>
      <c r="M8" s="300"/>
    </row>
    <row r="9" spans="1:15" ht="38.25" customHeight="1" x14ac:dyDescent="0.15">
      <c r="A9" s="61" t="s">
        <v>195</v>
      </c>
      <c r="B9" s="62" t="s">
        <v>48</v>
      </c>
      <c r="C9" s="13">
        <v>1</v>
      </c>
      <c r="D9" s="63"/>
      <c r="E9" s="68" t="s">
        <v>206</v>
      </c>
      <c r="F9" s="65"/>
      <c r="G9" s="68" t="s">
        <v>207</v>
      </c>
      <c r="H9" s="65"/>
      <c r="I9" s="69" t="s">
        <v>208</v>
      </c>
      <c r="J9" s="19"/>
      <c r="K9" s="298"/>
      <c r="L9" s="299"/>
      <c r="M9" s="300"/>
    </row>
    <row r="10" spans="1:15" ht="33" customHeight="1" x14ac:dyDescent="0.15">
      <c r="A10" s="61" t="s">
        <v>196</v>
      </c>
      <c r="B10" s="62" t="s">
        <v>49</v>
      </c>
      <c r="C10" s="13">
        <v>1</v>
      </c>
      <c r="D10" s="63"/>
      <c r="E10" s="64" t="s">
        <v>50</v>
      </c>
      <c r="F10" s="65"/>
      <c r="G10" s="15" t="s">
        <v>83</v>
      </c>
      <c r="H10" s="65"/>
      <c r="I10" s="70" t="s">
        <v>84</v>
      </c>
      <c r="J10" s="19"/>
      <c r="K10" s="71"/>
      <c r="L10" s="72"/>
      <c r="M10" s="73"/>
    </row>
    <row r="11" spans="1:15" ht="33.75" customHeight="1" x14ac:dyDescent="0.15">
      <c r="A11" s="61" t="s">
        <v>198</v>
      </c>
      <c r="B11" s="74" t="s">
        <v>135</v>
      </c>
      <c r="C11" s="75">
        <v>3</v>
      </c>
      <c r="D11" s="63"/>
      <c r="E11" s="64" t="s">
        <v>51</v>
      </c>
      <c r="F11" s="311"/>
      <c r="G11" s="311"/>
      <c r="H11" s="311"/>
      <c r="I11" s="312"/>
      <c r="J11" s="17"/>
      <c r="K11" s="71"/>
      <c r="L11" s="72"/>
      <c r="M11" s="73"/>
    </row>
    <row r="12" spans="1:15" ht="24.95" customHeight="1" x14ac:dyDescent="0.15">
      <c r="A12" s="61" t="s">
        <v>199</v>
      </c>
      <c r="B12" s="74" t="s">
        <v>52</v>
      </c>
      <c r="C12" s="75">
        <v>5</v>
      </c>
      <c r="D12" s="326"/>
      <c r="E12" s="327"/>
      <c r="F12" s="65"/>
      <c r="G12" s="64" t="s">
        <v>53</v>
      </c>
      <c r="H12" s="65"/>
      <c r="I12" s="76" t="s">
        <v>54</v>
      </c>
      <c r="J12" s="19"/>
      <c r="K12" s="71"/>
      <c r="L12" s="72"/>
      <c r="M12" s="73"/>
    </row>
    <row r="13" spans="1:15" ht="24.95" customHeight="1" x14ac:dyDescent="0.15">
      <c r="A13" s="61" t="s">
        <v>200</v>
      </c>
      <c r="B13" s="62" t="s">
        <v>55</v>
      </c>
      <c r="C13" s="13">
        <v>2</v>
      </c>
      <c r="D13" s="63"/>
      <c r="E13" s="64" t="s">
        <v>56</v>
      </c>
      <c r="F13" s="65"/>
      <c r="G13" s="64" t="s">
        <v>57</v>
      </c>
      <c r="H13" s="65"/>
      <c r="I13" s="76" t="s">
        <v>58</v>
      </c>
      <c r="J13" s="17"/>
      <c r="K13" s="71"/>
      <c r="L13" s="72"/>
      <c r="M13" s="73"/>
    </row>
    <row r="14" spans="1:15" ht="24.95" customHeight="1" x14ac:dyDescent="0.15">
      <c r="A14" s="61" t="s">
        <v>202</v>
      </c>
      <c r="B14" s="74" t="s">
        <v>59</v>
      </c>
      <c r="C14" s="13">
        <v>1</v>
      </c>
      <c r="D14" s="63"/>
      <c r="E14" s="64" t="s">
        <v>60</v>
      </c>
      <c r="F14" s="65"/>
      <c r="G14" s="64" t="s">
        <v>61</v>
      </c>
      <c r="H14" s="65"/>
      <c r="I14" s="76" t="s">
        <v>62</v>
      </c>
      <c r="J14" s="17"/>
      <c r="K14" s="71"/>
      <c r="L14" s="72"/>
      <c r="M14" s="73"/>
    </row>
    <row r="15" spans="1:15" ht="24.95" customHeight="1" x14ac:dyDescent="0.15">
      <c r="A15" s="61" t="s">
        <v>204</v>
      </c>
      <c r="B15" s="74" t="s">
        <v>63</v>
      </c>
      <c r="C15" s="13">
        <v>1</v>
      </c>
      <c r="D15" s="63"/>
      <c r="E15" s="64">
        <v>1</v>
      </c>
      <c r="F15" s="65"/>
      <c r="G15" s="64">
        <v>2</v>
      </c>
      <c r="H15" s="65"/>
      <c r="I15" s="76" t="s">
        <v>64</v>
      </c>
      <c r="J15" s="19"/>
      <c r="K15" s="77"/>
      <c r="L15" s="78"/>
      <c r="M15" s="79"/>
    </row>
    <row r="16" spans="1:15" ht="26.25" customHeight="1" x14ac:dyDescent="0.15">
      <c r="A16" s="61" t="s">
        <v>209</v>
      </c>
      <c r="B16" s="62" t="s">
        <v>65</v>
      </c>
      <c r="C16" s="25">
        <v>1</v>
      </c>
      <c r="D16" s="318" t="s">
        <v>180</v>
      </c>
      <c r="E16" s="319"/>
      <c r="F16" s="319"/>
      <c r="G16" s="320"/>
      <c r="H16" s="80"/>
      <c r="I16" s="81" t="s">
        <v>146</v>
      </c>
      <c r="J16" s="17"/>
      <c r="K16" s="80"/>
      <c r="L16" s="30" t="s">
        <v>179</v>
      </c>
      <c r="M16" s="17">
        <f>K16</f>
        <v>0</v>
      </c>
    </row>
    <row r="17" spans="1:13" ht="24.95" customHeight="1" x14ac:dyDescent="0.15">
      <c r="A17" s="61" t="s">
        <v>211</v>
      </c>
      <c r="B17" s="62" t="s">
        <v>72</v>
      </c>
      <c r="C17" s="25">
        <v>1</v>
      </c>
      <c r="D17" s="63"/>
      <c r="E17" s="64" t="s">
        <v>79</v>
      </c>
      <c r="F17" s="65"/>
      <c r="G17" s="64" t="s">
        <v>80</v>
      </c>
      <c r="H17" s="296"/>
      <c r="I17" s="297"/>
      <c r="J17" s="17"/>
      <c r="K17" s="82"/>
      <c r="L17" s="83"/>
      <c r="M17" s="84"/>
    </row>
    <row r="18" spans="1:13" ht="44.25" customHeight="1" x14ac:dyDescent="0.15">
      <c r="A18" s="85" t="s">
        <v>212</v>
      </c>
      <c r="B18" s="86" t="s">
        <v>250</v>
      </c>
      <c r="C18" s="33">
        <v>1</v>
      </c>
      <c r="D18" s="315" t="s">
        <v>224</v>
      </c>
      <c r="E18" s="316"/>
      <c r="F18" s="316"/>
      <c r="G18" s="317"/>
      <c r="H18" s="87"/>
      <c r="I18" s="88" t="s">
        <v>146</v>
      </c>
      <c r="J18" s="17"/>
      <c r="K18" s="87"/>
      <c r="L18" s="30" t="s">
        <v>179</v>
      </c>
      <c r="M18" s="17">
        <f>K18</f>
        <v>0</v>
      </c>
    </row>
    <row r="19" spans="1:13" ht="25.5" customHeight="1" x14ac:dyDescent="0.15">
      <c r="A19" s="313" t="s">
        <v>225</v>
      </c>
      <c r="B19" s="314"/>
      <c r="C19" s="314"/>
      <c r="D19" s="314"/>
      <c r="E19" s="314"/>
      <c r="F19" s="314"/>
      <c r="G19" s="89"/>
      <c r="H19" s="89"/>
      <c r="I19" s="90" t="s">
        <v>142</v>
      </c>
      <c r="J19" s="91">
        <f>SUM(J6:J18)</f>
        <v>0</v>
      </c>
      <c r="K19" s="303" t="s">
        <v>165</v>
      </c>
      <c r="L19" s="304"/>
      <c r="M19" s="92">
        <f>M16+M18</f>
        <v>0</v>
      </c>
    </row>
    <row r="20" spans="1:13" x14ac:dyDescent="0.15">
      <c r="A20" s="47"/>
      <c r="B20" s="48"/>
      <c r="C20" s="47"/>
      <c r="D20" s="47"/>
      <c r="E20" s="48"/>
      <c r="F20" s="48"/>
      <c r="G20" s="48"/>
      <c r="H20" s="48"/>
      <c r="I20" s="48"/>
      <c r="J20" s="93"/>
      <c r="K20" s="48"/>
      <c r="L20" s="49"/>
      <c r="M20" s="48"/>
    </row>
    <row r="21" spans="1:13" ht="12" customHeight="1" x14ac:dyDescent="0.15">
      <c r="A21" s="47"/>
      <c r="B21" s="48"/>
      <c r="C21" s="47"/>
      <c r="D21" s="47"/>
      <c r="E21" s="48"/>
      <c r="F21" s="48"/>
      <c r="G21" s="48"/>
      <c r="H21" s="48"/>
      <c r="I21" s="48"/>
      <c r="J21" s="48"/>
      <c r="K21" s="48"/>
      <c r="L21" s="49"/>
      <c r="M21" s="48"/>
    </row>
  </sheetData>
  <mergeCells count="21">
    <mergeCell ref="A2:M2"/>
    <mergeCell ref="J4:J5"/>
    <mergeCell ref="F4:G4"/>
    <mergeCell ref="F5:G5"/>
    <mergeCell ref="H5:I5"/>
    <mergeCell ref="C3:C5"/>
    <mergeCell ref="D4:E4"/>
    <mergeCell ref="H17:I17"/>
    <mergeCell ref="M3:M5"/>
    <mergeCell ref="K7:M9"/>
    <mergeCell ref="D5:E5"/>
    <mergeCell ref="K19:L19"/>
    <mergeCell ref="K3:L5"/>
    <mergeCell ref="F11:I11"/>
    <mergeCell ref="A19:F19"/>
    <mergeCell ref="D18:G18"/>
    <mergeCell ref="A3:B5"/>
    <mergeCell ref="D16:G16"/>
    <mergeCell ref="D3:J3"/>
    <mergeCell ref="H4:I4"/>
    <mergeCell ref="D12:E12"/>
  </mergeCells>
  <phoneticPr fontId="2"/>
  <dataValidations count="1">
    <dataValidation type="list" allowBlank="1" showInputMessage="1" showErrorMessage="1" sqref="D6:D11 F17 D17 D13:D15 H12:H15 F12:F15 H6:H10 F6:F10">
      <formula1>$O$2:$O$3</formula1>
    </dataValidation>
  </dataValidations>
  <pageMargins left="0.59055118110236227" right="0.43307086614173229" top="0.9055118110236221" bottom="0.55118110236220474" header="0.47244094488188981" footer="0.51181102362204722"/>
  <pageSetup paperSize="9" scale="82" orientation="portrait" r:id="rId1"/>
  <headerFooter alignWithMargins="0">
    <oddHeader>&amp;L別表３&amp;R国立研究開発法人　国立がん研究センター中央病院</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20"/>
  <sheetViews>
    <sheetView zoomScale="75" zoomScaleNormal="75" workbookViewId="0">
      <selection activeCell="I1" sqref="I1:M1"/>
    </sheetView>
  </sheetViews>
  <sheetFormatPr defaultRowHeight="12" x14ac:dyDescent="0.15"/>
  <cols>
    <col min="1" max="1" width="3.625" style="2" customWidth="1"/>
    <col min="2" max="2" width="18.625" style="1" bestFit="1" customWidth="1"/>
    <col min="3" max="3" width="5" style="2" customWidth="1"/>
    <col min="4" max="4" width="4.625" style="2" customWidth="1"/>
    <col min="5" max="5" width="18.625" style="1" customWidth="1"/>
    <col min="6" max="6" width="4.625" style="1" customWidth="1"/>
    <col min="7" max="7" width="18.625" style="1" customWidth="1"/>
    <col min="8" max="8" width="4.625" style="1" customWidth="1"/>
    <col min="9" max="9" width="18.625" style="1" customWidth="1"/>
    <col min="10" max="10" width="4.875" style="1" customWidth="1"/>
    <col min="11" max="11" width="4.625" style="1" customWidth="1"/>
    <col min="12" max="12" width="13.625" style="1" customWidth="1"/>
    <col min="13" max="13" width="4.875" style="1" customWidth="1"/>
    <col min="14" max="14" width="9" style="1"/>
    <col min="15" max="15" width="0" style="1" hidden="1" customWidth="1"/>
    <col min="16" max="16384" width="9" style="1"/>
  </cols>
  <sheetData>
    <row r="1" spans="1:15" ht="21" customHeight="1" x14ac:dyDescent="0.15">
      <c r="I1" s="476"/>
      <c r="J1" s="476"/>
      <c r="K1" s="476"/>
      <c r="L1" s="476"/>
      <c r="M1" s="479" t="s">
        <v>266</v>
      </c>
    </row>
    <row r="2" spans="1:15" ht="27.75" customHeight="1" x14ac:dyDescent="0.15">
      <c r="A2" s="288" t="s">
        <v>226</v>
      </c>
      <c r="B2" s="289"/>
      <c r="C2" s="289"/>
      <c r="D2" s="289"/>
      <c r="E2" s="289"/>
      <c r="F2" s="289"/>
      <c r="G2" s="289"/>
      <c r="H2" s="289"/>
      <c r="I2" s="289"/>
      <c r="J2" s="289"/>
      <c r="K2" s="289"/>
      <c r="L2" s="289"/>
      <c r="M2" s="290"/>
    </row>
    <row r="3" spans="1:15" ht="24.95" customHeight="1" x14ac:dyDescent="0.15">
      <c r="A3" s="267" t="s">
        <v>73</v>
      </c>
      <c r="B3" s="267"/>
      <c r="C3" s="256" t="s">
        <v>183</v>
      </c>
      <c r="D3" s="321" t="s">
        <v>184</v>
      </c>
      <c r="E3" s="322"/>
      <c r="F3" s="322"/>
      <c r="G3" s="322"/>
      <c r="H3" s="322"/>
      <c r="I3" s="322"/>
      <c r="J3" s="323"/>
      <c r="K3" s="305" t="s">
        <v>182</v>
      </c>
      <c r="L3" s="306"/>
      <c r="M3" s="224" t="s">
        <v>138</v>
      </c>
      <c r="O3" s="6" t="s">
        <v>140</v>
      </c>
    </row>
    <row r="4" spans="1:15" ht="24.95" customHeight="1" x14ac:dyDescent="0.15">
      <c r="A4" s="267"/>
      <c r="B4" s="267"/>
      <c r="C4" s="256"/>
      <c r="D4" s="334" t="s">
        <v>185</v>
      </c>
      <c r="E4" s="324"/>
      <c r="F4" s="324" t="s">
        <v>186</v>
      </c>
      <c r="G4" s="324"/>
      <c r="H4" s="324" t="s">
        <v>187</v>
      </c>
      <c r="I4" s="325"/>
      <c r="J4" s="331" t="s">
        <v>138</v>
      </c>
      <c r="K4" s="307"/>
      <c r="L4" s="308"/>
      <c r="M4" s="225"/>
    </row>
    <row r="5" spans="1:15" ht="24.95" customHeight="1" x14ac:dyDescent="0.15">
      <c r="A5" s="267"/>
      <c r="B5" s="267"/>
      <c r="C5" s="256"/>
      <c r="D5" s="301" t="s">
        <v>188</v>
      </c>
      <c r="E5" s="302"/>
      <c r="F5" s="302" t="s">
        <v>220</v>
      </c>
      <c r="G5" s="302"/>
      <c r="H5" s="302" t="s">
        <v>189</v>
      </c>
      <c r="I5" s="333"/>
      <c r="J5" s="332"/>
      <c r="K5" s="309"/>
      <c r="L5" s="310"/>
      <c r="M5" s="226"/>
    </row>
    <row r="6" spans="1:15" ht="24.95" customHeight="1" x14ac:dyDescent="0.15">
      <c r="A6" s="51" t="s">
        <v>191</v>
      </c>
      <c r="B6" s="52" t="s">
        <v>45</v>
      </c>
      <c r="C6" s="53">
        <v>1</v>
      </c>
      <c r="D6" s="54"/>
      <c r="E6" s="55" t="s">
        <v>81</v>
      </c>
      <c r="F6" s="56"/>
      <c r="G6" s="55" t="s">
        <v>46</v>
      </c>
      <c r="H6" s="56"/>
      <c r="I6" s="57" t="s">
        <v>82</v>
      </c>
      <c r="J6" s="12"/>
      <c r="K6" s="94"/>
      <c r="L6" s="95"/>
      <c r="M6" s="96"/>
    </row>
    <row r="7" spans="1:15" ht="41.25" customHeight="1" x14ac:dyDescent="0.15">
      <c r="A7" s="61" t="s">
        <v>221</v>
      </c>
      <c r="B7" s="62" t="s">
        <v>194</v>
      </c>
      <c r="C7" s="13">
        <v>2</v>
      </c>
      <c r="D7" s="63"/>
      <c r="E7" s="64" t="s">
        <v>70</v>
      </c>
      <c r="F7" s="65"/>
      <c r="G7" s="64" t="s">
        <v>68</v>
      </c>
      <c r="H7" s="65"/>
      <c r="I7" s="66" t="s">
        <v>78</v>
      </c>
      <c r="J7" s="17"/>
      <c r="K7" s="298"/>
      <c r="L7" s="299"/>
      <c r="M7" s="300"/>
    </row>
    <row r="8" spans="1:15" ht="42.75" customHeight="1" x14ac:dyDescent="0.15">
      <c r="A8" s="61" t="s">
        <v>222</v>
      </c>
      <c r="B8" s="62" t="s">
        <v>47</v>
      </c>
      <c r="C8" s="13">
        <v>3</v>
      </c>
      <c r="D8" s="63"/>
      <c r="E8" s="64" t="s">
        <v>19</v>
      </c>
      <c r="F8" s="65"/>
      <c r="G8" s="64" t="s">
        <v>18</v>
      </c>
      <c r="H8" s="65"/>
      <c r="I8" s="66" t="s">
        <v>161</v>
      </c>
      <c r="J8" s="17"/>
      <c r="K8" s="298"/>
      <c r="L8" s="299"/>
      <c r="M8" s="300"/>
    </row>
    <row r="9" spans="1:15" ht="24.95" customHeight="1" x14ac:dyDescent="0.15">
      <c r="A9" s="61" t="s">
        <v>195</v>
      </c>
      <c r="B9" s="62" t="s">
        <v>48</v>
      </c>
      <c r="C9" s="13">
        <v>1</v>
      </c>
      <c r="D9" s="63"/>
      <c r="E9" s="68" t="s">
        <v>206</v>
      </c>
      <c r="F9" s="65"/>
      <c r="G9" s="68" t="s">
        <v>207</v>
      </c>
      <c r="H9" s="65"/>
      <c r="I9" s="69" t="s">
        <v>208</v>
      </c>
      <c r="J9" s="19"/>
      <c r="K9" s="298"/>
      <c r="L9" s="299"/>
      <c r="M9" s="300"/>
    </row>
    <row r="10" spans="1:15" ht="27.75" customHeight="1" x14ac:dyDescent="0.15">
      <c r="A10" s="61" t="s">
        <v>196</v>
      </c>
      <c r="B10" s="62" t="s">
        <v>49</v>
      </c>
      <c r="C10" s="13">
        <v>1</v>
      </c>
      <c r="D10" s="63"/>
      <c r="E10" s="64" t="s">
        <v>50</v>
      </c>
      <c r="F10" s="65"/>
      <c r="G10" s="15" t="s">
        <v>83</v>
      </c>
      <c r="H10" s="65"/>
      <c r="I10" s="70" t="s">
        <v>84</v>
      </c>
      <c r="J10" s="19"/>
      <c r="K10" s="298"/>
      <c r="L10" s="299"/>
      <c r="M10" s="300"/>
    </row>
    <row r="11" spans="1:15" ht="24.95" customHeight="1" x14ac:dyDescent="0.15">
      <c r="A11" s="61" t="s">
        <v>198</v>
      </c>
      <c r="B11" s="74" t="s">
        <v>135</v>
      </c>
      <c r="C11" s="75">
        <v>3</v>
      </c>
      <c r="D11" s="63"/>
      <c r="E11" s="64" t="s">
        <v>51</v>
      </c>
      <c r="F11" s="311"/>
      <c r="G11" s="311"/>
      <c r="H11" s="311"/>
      <c r="I11" s="312"/>
      <c r="J11" s="17"/>
      <c r="K11" s="298"/>
      <c r="L11" s="299"/>
      <c r="M11" s="300"/>
    </row>
    <row r="12" spans="1:15" ht="24.95" customHeight="1" x14ac:dyDescent="0.15">
      <c r="A12" s="61" t="s">
        <v>199</v>
      </c>
      <c r="B12" s="74" t="s">
        <v>52</v>
      </c>
      <c r="C12" s="75">
        <v>5</v>
      </c>
      <c r="D12" s="326"/>
      <c r="E12" s="327"/>
      <c r="F12" s="65"/>
      <c r="G12" s="64" t="s">
        <v>53</v>
      </c>
      <c r="H12" s="65"/>
      <c r="I12" s="76" t="s">
        <v>54</v>
      </c>
      <c r="J12" s="19"/>
      <c r="K12" s="298"/>
      <c r="L12" s="299"/>
      <c r="M12" s="300"/>
    </row>
    <row r="13" spans="1:15" ht="24.95" customHeight="1" x14ac:dyDescent="0.15">
      <c r="A13" s="61" t="s">
        <v>200</v>
      </c>
      <c r="B13" s="62" t="s">
        <v>55</v>
      </c>
      <c r="C13" s="13">
        <v>2</v>
      </c>
      <c r="D13" s="63"/>
      <c r="E13" s="64" t="s">
        <v>56</v>
      </c>
      <c r="F13" s="65"/>
      <c r="G13" s="64" t="s">
        <v>57</v>
      </c>
      <c r="H13" s="65"/>
      <c r="I13" s="76" t="s">
        <v>58</v>
      </c>
      <c r="J13" s="17"/>
      <c r="K13" s="298"/>
      <c r="L13" s="299"/>
      <c r="M13" s="300"/>
    </row>
    <row r="14" spans="1:15" ht="24.95" customHeight="1" x14ac:dyDescent="0.15">
      <c r="A14" s="61" t="s">
        <v>202</v>
      </c>
      <c r="B14" s="74" t="s">
        <v>59</v>
      </c>
      <c r="C14" s="13">
        <v>1</v>
      </c>
      <c r="D14" s="63"/>
      <c r="E14" s="64" t="s">
        <v>60</v>
      </c>
      <c r="F14" s="65"/>
      <c r="G14" s="64" t="s">
        <v>61</v>
      </c>
      <c r="H14" s="65"/>
      <c r="I14" s="76" t="s">
        <v>62</v>
      </c>
      <c r="J14" s="17"/>
      <c r="K14" s="298"/>
      <c r="L14" s="299"/>
      <c r="M14" s="300"/>
    </row>
    <row r="15" spans="1:15" ht="24.95" customHeight="1" x14ac:dyDescent="0.15">
      <c r="A15" s="61" t="s">
        <v>204</v>
      </c>
      <c r="B15" s="74" t="s">
        <v>63</v>
      </c>
      <c r="C15" s="13">
        <v>1</v>
      </c>
      <c r="D15" s="63"/>
      <c r="E15" s="64">
        <v>1</v>
      </c>
      <c r="F15" s="65"/>
      <c r="G15" s="64">
        <v>2</v>
      </c>
      <c r="H15" s="65"/>
      <c r="I15" s="76" t="s">
        <v>64</v>
      </c>
      <c r="J15" s="19"/>
      <c r="K15" s="335"/>
      <c r="L15" s="336"/>
      <c r="M15" s="337"/>
    </row>
    <row r="16" spans="1:15" ht="24.95" customHeight="1" x14ac:dyDescent="0.15">
      <c r="A16" s="61" t="s">
        <v>209</v>
      </c>
      <c r="B16" s="62" t="s">
        <v>65</v>
      </c>
      <c r="C16" s="25">
        <v>1</v>
      </c>
      <c r="D16" s="318" t="s">
        <v>180</v>
      </c>
      <c r="E16" s="319"/>
      <c r="F16" s="319"/>
      <c r="G16" s="320"/>
      <c r="H16" s="80"/>
      <c r="I16" s="81" t="s">
        <v>146</v>
      </c>
      <c r="J16" s="17"/>
      <c r="K16" s="97"/>
      <c r="L16" s="30" t="s">
        <v>179</v>
      </c>
      <c r="M16" s="17">
        <f>K16</f>
        <v>0</v>
      </c>
    </row>
    <row r="17" spans="1:13" ht="24.95" customHeight="1" x14ac:dyDescent="0.15">
      <c r="A17" s="61" t="s">
        <v>211</v>
      </c>
      <c r="B17" s="62" t="s">
        <v>72</v>
      </c>
      <c r="C17" s="25">
        <v>1</v>
      </c>
      <c r="D17" s="63"/>
      <c r="E17" s="64" t="s">
        <v>79</v>
      </c>
      <c r="F17" s="65"/>
      <c r="G17" s="64" t="s">
        <v>80</v>
      </c>
      <c r="H17" s="296"/>
      <c r="I17" s="297"/>
      <c r="J17" s="17"/>
      <c r="K17" s="82"/>
      <c r="L17" s="83"/>
      <c r="M17" s="84"/>
    </row>
    <row r="18" spans="1:13" ht="30.75" customHeight="1" x14ac:dyDescent="0.15">
      <c r="A18" s="85" t="s">
        <v>212</v>
      </c>
      <c r="B18" s="86" t="s">
        <v>223</v>
      </c>
      <c r="C18" s="33">
        <v>1</v>
      </c>
      <c r="D18" s="315" t="s">
        <v>224</v>
      </c>
      <c r="E18" s="316"/>
      <c r="F18" s="316"/>
      <c r="G18" s="317"/>
      <c r="H18" s="87"/>
      <c r="I18" s="88" t="s">
        <v>146</v>
      </c>
      <c r="J18" s="17"/>
      <c r="K18" s="98"/>
      <c r="L18" s="99" t="s">
        <v>179</v>
      </c>
      <c r="M18" s="100">
        <f>K18</f>
        <v>0</v>
      </c>
    </row>
    <row r="19" spans="1:13" ht="33.75" customHeight="1" x14ac:dyDescent="0.15">
      <c r="A19" s="313" t="s">
        <v>227</v>
      </c>
      <c r="B19" s="314"/>
      <c r="C19" s="314"/>
      <c r="D19" s="314"/>
      <c r="E19" s="314"/>
      <c r="F19" s="314"/>
      <c r="G19" s="89"/>
      <c r="H19" s="89"/>
      <c r="I19" s="90" t="s">
        <v>142</v>
      </c>
      <c r="J19" s="91">
        <f>SUM(J6:J18)</f>
        <v>0</v>
      </c>
      <c r="K19" s="303" t="s">
        <v>165</v>
      </c>
      <c r="L19" s="304"/>
      <c r="M19" s="92">
        <f>M16+M18</f>
        <v>0</v>
      </c>
    </row>
    <row r="20" spans="1:13" ht="18.75" customHeight="1" x14ac:dyDescent="0.15">
      <c r="J20" s="5"/>
    </row>
  </sheetData>
  <mergeCells count="21">
    <mergeCell ref="K19:L19"/>
    <mergeCell ref="K7:M15"/>
    <mergeCell ref="J4:J5"/>
    <mergeCell ref="A19:F19"/>
    <mergeCell ref="H17:I17"/>
    <mergeCell ref="H4:I4"/>
    <mergeCell ref="D18:G18"/>
    <mergeCell ref="D5:E5"/>
    <mergeCell ref="D16:G16"/>
    <mergeCell ref="F5:G5"/>
    <mergeCell ref="C3:C5"/>
    <mergeCell ref="D3:J3"/>
    <mergeCell ref="A2:M2"/>
    <mergeCell ref="H5:I5"/>
    <mergeCell ref="F11:I11"/>
    <mergeCell ref="D12:E12"/>
    <mergeCell ref="F4:G4"/>
    <mergeCell ref="D4:E4"/>
    <mergeCell ref="K3:L5"/>
    <mergeCell ref="M3:M5"/>
    <mergeCell ref="A3:B5"/>
  </mergeCells>
  <phoneticPr fontId="2"/>
  <dataValidations count="1">
    <dataValidation type="list" allowBlank="1" showInputMessage="1" showErrorMessage="1" sqref="D6:D11 F17 D17 D13:D15 H12:H15 F12:F15 H6:H10 F6:F10">
      <formula1>$O$2:$O$3</formula1>
    </dataValidation>
  </dataValidations>
  <pageMargins left="0.39370078740157483" right="0.39370078740157483" top="0.98425196850393704" bottom="0.74803149606299213" header="0.47244094488188981" footer="0.51181102362204722"/>
  <pageSetup paperSize="9" scale="77" orientation="portrait" r:id="rId1"/>
  <headerFooter alignWithMargins="0">
    <oddHeader>&amp;L別表４&amp;R国立研究開発法人　国立がん研究センター中央病院</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39"/>
  <sheetViews>
    <sheetView zoomScale="75" zoomScaleNormal="75" workbookViewId="0">
      <selection activeCell="J1" sqref="I1:J1"/>
    </sheetView>
  </sheetViews>
  <sheetFormatPr defaultRowHeight="13.5" x14ac:dyDescent="0.15"/>
  <cols>
    <col min="1" max="1" width="3.25" style="4" customWidth="1"/>
    <col min="2" max="2" width="23.875" customWidth="1"/>
    <col min="3" max="3" width="6.125" style="4" customWidth="1"/>
    <col min="4" max="4" width="22.25" customWidth="1"/>
    <col min="5" max="6" width="4.625" customWidth="1"/>
    <col min="7" max="7" width="27.625" style="4" customWidth="1"/>
    <col min="8" max="9" width="4.625" style="4" customWidth="1"/>
    <col min="10" max="10" width="5.875" style="1" customWidth="1"/>
    <col min="11" max="11" width="4.875" style="1" customWidth="1"/>
    <col min="12" max="12" width="20.875" style="8" customWidth="1"/>
    <col min="13" max="13" width="4.875" style="1" customWidth="1"/>
    <col min="14" max="16384" width="9" style="1"/>
  </cols>
  <sheetData>
    <row r="1" spans="1:13" ht="21" customHeight="1" x14ac:dyDescent="0.15">
      <c r="I1" s="482"/>
      <c r="J1" s="480"/>
      <c r="K1" s="476"/>
      <c r="L1" s="478"/>
      <c r="M1" s="479" t="s">
        <v>266</v>
      </c>
    </row>
    <row r="2" spans="1:13" ht="27" customHeight="1" x14ac:dyDescent="0.2">
      <c r="A2" s="365" t="s">
        <v>125</v>
      </c>
      <c r="B2" s="366"/>
      <c r="C2" s="366"/>
      <c r="D2" s="366"/>
      <c r="E2" s="366"/>
      <c r="F2" s="366"/>
      <c r="G2" s="366"/>
      <c r="H2" s="366"/>
      <c r="I2" s="366"/>
      <c r="J2" s="366"/>
      <c r="K2" s="366"/>
      <c r="L2" s="366"/>
      <c r="M2" s="367"/>
    </row>
    <row r="3" spans="1:13" ht="20.25" customHeight="1" x14ac:dyDescent="0.15">
      <c r="A3" s="397" t="s">
        <v>73</v>
      </c>
      <c r="B3" s="397"/>
      <c r="C3" s="381" t="s">
        <v>183</v>
      </c>
      <c r="D3" s="378" t="s">
        <v>184</v>
      </c>
      <c r="E3" s="379"/>
      <c r="F3" s="379"/>
      <c r="G3" s="379"/>
      <c r="H3" s="379"/>
      <c r="I3" s="379"/>
      <c r="J3" s="380"/>
      <c r="K3" s="368" t="s">
        <v>263</v>
      </c>
      <c r="L3" s="369"/>
      <c r="M3" s="224" t="s">
        <v>138</v>
      </c>
    </row>
    <row r="4" spans="1:13" ht="15.75" customHeight="1" x14ac:dyDescent="0.15">
      <c r="A4" s="397"/>
      <c r="B4" s="397"/>
      <c r="C4" s="381"/>
      <c r="D4" s="415" t="s">
        <v>185</v>
      </c>
      <c r="E4" s="400"/>
      <c r="F4" s="400"/>
      <c r="G4" s="400" t="s">
        <v>186</v>
      </c>
      <c r="H4" s="400"/>
      <c r="I4" s="400"/>
      <c r="J4" s="382" t="s">
        <v>138</v>
      </c>
      <c r="K4" s="370"/>
      <c r="L4" s="371"/>
      <c r="M4" s="225"/>
    </row>
    <row r="5" spans="1:13" ht="18" customHeight="1" x14ac:dyDescent="0.15">
      <c r="A5" s="397"/>
      <c r="B5" s="397"/>
      <c r="C5" s="381"/>
      <c r="D5" s="401" t="s">
        <v>188</v>
      </c>
      <c r="E5" s="402"/>
      <c r="F5" s="402"/>
      <c r="G5" s="402" t="s">
        <v>220</v>
      </c>
      <c r="H5" s="402"/>
      <c r="I5" s="402"/>
      <c r="J5" s="383"/>
      <c r="K5" s="372"/>
      <c r="L5" s="373"/>
      <c r="M5" s="226"/>
    </row>
    <row r="6" spans="1:13" ht="30" customHeight="1" x14ac:dyDescent="0.15">
      <c r="A6" s="390" t="s">
        <v>228</v>
      </c>
      <c r="B6" s="391" t="s">
        <v>122</v>
      </c>
      <c r="C6" s="389">
        <v>1</v>
      </c>
      <c r="D6" s="102" t="s">
        <v>171</v>
      </c>
      <c r="E6" s="103"/>
      <c r="F6" s="104" t="s">
        <v>136</v>
      </c>
      <c r="G6" s="416"/>
      <c r="H6" s="417"/>
      <c r="I6" s="418"/>
      <c r="J6" s="105"/>
      <c r="K6" s="209"/>
      <c r="L6" s="106" t="s">
        <v>136</v>
      </c>
      <c r="M6" s="107">
        <f>K6</f>
        <v>0</v>
      </c>
    </row>
    <row r="7" spans="1:13" ht="30" customHeight="1" x14ac:dyDescent="0.15">
      <c r="A7" s="388"/>
      <c r="B7" s="392"/>
      <c r="C7" s="258"/>
      <c r="D7" s="108" t="s">
        <v>229</v>
      </c>
      <c r="E7" s="27"/>
      <c r="F7" s="109" t="s">
        <v>136</v>
      </c>
      <c r="G7" s="419"/>
      <c r="H7" s="420"/>
      <c r="I7" s="421"/>
      <c r="J7" s="110"/>
      <c r="K7" s="111"/>
      <c r="L7" s="112"/>
      <c r="M7" s="67"/>
    </row>
    <row r="8" spans="1:13" ht="30" customHeight="1" x14ac:dyDescent="0.15">
      <c r="A8" s="387" t="s">
        <v>221</v>
      </c>
      <c r="B8" s="413" t="s">
        <v>123</v>
      </c>
      <c r="C8" s="257">
        <v>1</v>
      </c>
      <c r="D8" s="108" t="s">
        <v>172</v>
      </c>
      <c r="E8" s="27"/>
      <c r="F8" s="109" t="s">
        <v>136</v>
      </c>
      <c r="G8" s="114" t="s">
        <v>251</v>
      </c>
      <c r="H8" s="80"/>
      <c r="I8" s="115" t="s">
        <v>136</v>
      </c>
      <c r="J8" s="116"/>
      <c r="K8" s="117"/>
      <c r="L8" s="118" t="s">
        <v>167</v>
      </c>
      <c r="M8" s="19">
        <f>K8</f>
        <v>0</v>
      </c>
    </row>
    <row r="9" spans="1:13" ht="30" customHeight="1" x14ac:dyDescent="0.15">
      <c r="A9" s="388"/>
      <c r="B9" s="414"/>
      <c r="C9" s="258"/>
      <c r="D9" s="108" t="s">
        <v>156</v>
      </c>
      <c r="E9" s="27"/>
      <c r="F9" s="109" t="s">
        <v>136</v>
      </c>
      <c r="G9" s="114" t="s">
        <v>252</v>
      </c>
      <c r="H9" s="80"/>
      <c r="I9" s="115" t="s">
        <v>136</v>
      </c>
      <c r="J9" s="110"/>
      <c r="K9" s="210"/>
      <c r="L9" s="23" t="s">
        <v>168</v>
      </c>
      <c r="M9" s="19">
        <f>J9*2</f>
        <v>0</v>
      </c>
    </row>
    <row r="10" spans="1:13" ht="47.25" customHeight="1" x14ac:dyDescent="0.15">
      <c r="A10" s="387" t="s">
        <v>222</v>
      </c>
      <c r="B10" s="430" t="s">
        <v>116</v>
      </c>
      <c r="C10" s="374">
        <v>1</v>
      </c>
      <c r="D10" s="108" t="s">
        <v>173</v>
      </c>
      <c r="E10" s="27"/>
      <c r="F10" s="109" t="s">
        <v>136</v>
      </c>
      <c r="G10" s="114" t="s">
        <v>253</v>
      </c>
      <c r="H10" s="80"/>
      <c r="I10" s="115" t="s">
        <v>136</v>
      </c>
      <c r="J10" s="116"/>
      <c r="K10" s="210"/>
      <c r="L10" s="23" t="s">
        <v>136</v>
      </c>
      <c r="M10" s="19">
        <f>K10</f>
        <v>0</v>
      </c>
    </row>
    <row r="11" spans="1:13" ht="46.5" customHeight="1" x14ac:dyDescent="0.15">
      <c r="A11" s="388"/>
      <c r="B11" s="431"/>
      <c r="C11" s="422"/>
      <c r="D11" s="108" t="s">
        <v>229</v>
      </c>
      <c r="E11" s="27"/>
      <c r="F11" s="109" t="s">
        <v>136</v>
      </c>
      <c r="G11" s="114" t="s">
        <v>254</v>
      </c>
      <c r="H11" s="80"/>
      <c r="I11" s="115" t="s">
        <v>136</v>
      </c>
      <c r="J11" s="110"/>
      <c r="K11" s="210"/>
      <c r="L11" s="23" t="s">
        <v>169</v>
      </c>
      <c r="M11" s="19">
        <f>K11*2</f>
        <v>0</v>
      </c>
    </row>
    <row r="12" spans="1:13" ht="30" customHeight="1" x14ac:dyDescent="0.15">
      <c r="A12" s="374" t="s">
        <v>195</v>
      </c>
      <c r="B12" s="376" t="s">
        <v>113</v>
      </c>
      <c r="C12" s="374">
        <v>20</v>
      </c>
      <c r="D12" s="108" t="s">
        <v>173</v>
      </c>
      <c r="E12" s="27"/>
      <c r="F12" s="109" t="s">
        <v>136</v>
      </c>
      <c r="G12" s="423"/>
      <c r="H12" s="424"/>
      <c r="I12" s="425"/>
      <c r="J12" s="116"/>
      <c r="K12" s="210"/>
      <c r="L12" s="23" t="s">
        <v>136</v>
      </c>
      <c r="M12" s="19">
        <f>K12*20</f>
        <v>0</v>
      </c>
    </row>
    <row r="13" spans="1:13" ht="30" customHeight="1" x14ac:dyDescent="0.15">
      <c r="A13" s="375"/>
      <c r="B13" s="377"/>
      <c r="C13" s="375"/>
      <c r="D13" s="119" t="s">
        <v>229</v>
      </c>
      <c r="E13" s="120"/>
      <c r="F13" s="121" t="s">
        <v>136</v>
      </c>
      <c r="G13" s="426"/>
      <c r="H13" s="427"/>
      <c r="I13" s="428"/>
      <c r="J13" s="122"/>
      <c r="K13" s="197"/>
      <c r="L13" s="212" t="s">
        <v>230</v>
      </c>
      <c r="M13" s="198">
        <f>M6+M8+M9+M10+M11+M12</f>
        <v>0</v>
      </c>
    </row>
    <row r="14" spans="1:13" ht="30" customHeight="1" x14ac:dyDescent="0.15">
      <c r="A14" s="236" t="s">
        <v>158</v>
      </c>
      <c r="B14" s="237"/>
      <c r="C14" s="237"/>
      <c r="D14" s="237"/>
      <c r="E14" s="237"/>
      <c r="F14" s="237"/>
      <c r="G14" s="433" t="s">
        <v>141</v>
      </c>
      <c r="H14" s="433"/>
      <c r="I14" s="433"/>
      <c r="J14" s="40">
        <f>J6+J8+J10+J12</f>
        <v>0</v>
      </c>
      <c r="K14" s="404" t="s">
        <v>262</v>
      </c>
      <c r="L14" s="405"/>
      <c r="M14" s="406"/>
    </row>
    <row r="15" spans="1:13" ht="30" customHeight="1" x14ac:dyDescent="0.15">
      <c r="A15" s="393" t="s">
        <v>157</v>
      </c>
      <c r="B15" s="394"/>
      <c r="C15" s="394"/>
      <c r="D15" s="394"/>
      <c r="E15" s="394"/>
      <c r="F15" s="394"/>
      <c r="G15" s="434" t="s">
        <v>141</v>
      </c>
      <c r="H15" s="434"/>
      <c r="I15" s="434"/>
      <c r="J15" s="46">
        <f>J7+J9+J11+J13</f>
        <v>0</v>
      </c>
      <c r="K15" s="407"/>
      <c r="L15" s="408"/>
      <c r="M15" s="409"/>
    </row>
    <row r="16" spans="1:13" ht="25.5" customHeight="1" x14ac:dyDescent="0.15">
      <c r="A16" s="338"/>
      <c r="B16" s="339"/>
      <c r="C16" s="339"/>
      <c r="D16" s="339"/>
      <c r="E16" s="339"/>
      <c r="F16" s="339"/>
      <c r="G16" s="339"/>
      <c r="H16" s="339"/>
      <c r="I16" s="339"/>
      <c r="J16" s="340"/>
      <c r="K16" s="410"/>
      <c r="L16" s="411"/>
      <c r="M16" s="412"/>
    </row>
    <row r="17" spans="1:13" ht="37.5" customHeight="1" x14ac:dyDescent="0.15">
      <c r="A17" s="124"/>
      <c r="B17" s="125"/>
      <c r="C17" s="124"/>
      <c r="D17" s="125"/>
      <c r="E17" s="125"/>
      <c r="F17" s="125"/>
      <c r="G17" s="124"/>
      <c r="H17" s="124"/>
      <c r="I17" s="124"/>
      <c r="J17" s="48"/>
      <c r="K17" s="48"/>
      <c r="L17" s="49"/>
      <c r="M17" s="48"/>
    </row>
    <row r="18" spans="1:13" ht="24.75" customHeight="1" x14ac:dyDescent="0.2">
      <c r="A18" s="384" t="s">
        <v>231</v>
      </c>
      <c r="B18" s="385"/>
      <c r="C18" s="385"/>
      <c r="D18" s="385"/>
      <c r="E18" s="385"/>
      <c r="F18" s="385"/>
      <c r="G18" s="385"/>
      <c r="H18" s="385"/>
      <c r="I18" s="385"/>
      <c r="J18" s="385"/>
      <c r="K18" s="385"/>
      <c r="L18" s="385"/>
      <c r="M18" s="386"/>
    </row>
    <row r="19" spans="1:13" ht="20.100000000000001" customHeight="1" x14ac:dyDescent="0.15">
      <c r="A19" s="397" t="s">
        <v>73</v>
      </c>
      <c r="B19" s="397"/>
      <c r="C19" s="381" t="s">
        <v>183</v>
      </c>
      <c r="D19" s="378" t="s">
        <v>184</v>
      </c>
      <c r="E19" s="379"/>
      <c r="F19" s="379"/>
      <c r="G19" s="379"/>
      <c r="H19" s="379"/>
      <c r="I19" s="379"/>
      <c r="J19" s="380"/>
      <c r="K19" s="368" t="s">
        <v>264</v>
      </c>
      <c r="L19" s="369"/>
      <c r="M19" s="224" t="s">
        <v>138</v>
      </c>
    </row>
    <row r="20" spans="1:13" ht="20.100000000000001" customHeight="1" x14ac:dyDescent="0.15">
      <c r="A20" s="397"/>
      <c r="B20" s="397"/>
      <c r="C20" s="381"/>
      <c r="D20" s="415" t="s">
        <v>185</v>
      </c>
      <c r="E20" s="400"/>
      <c r="F20" s="400"/>
      <c r="G20" s="400" t="s">
        <v>186</v>
      </c>
      <c r="H20" s="400"/>
      <c r="I20" s="400"/>
      <c r="J20" s="382" t="s">
        <v>138</v>
      </c>
      <c r="K20" s="370"/>
      <c r="L20" s="371"/>
      <c r="M20" s="225"/>
    </row>
    <row r="21" spans="1:13" ht="20.100000000000001" customHeight="1" x14ac:dyDescent="0.15">
      <c r="A21" s="397"/>
      <c r="B21" s="397"/>
      <c r="C21" s="381"/>
      <c r="D21" s="401" t="s">
        <v>188</v>
      </c>
      <c r="E21" s="402"/>
      <c r="F21" s="402"/>
      <c r="G21" s="402" t="s">
        <v>220</v>
      </c>
      <c r="H21" s="402"/>
      <c r="I21" s="402"/>
      <c r="J21" s="383"/>
      <c r="K21" s="372"/>
      <c r="L21" s="373"/>
      <c r="M21" s="226"/>
    </row>
    <row r="22" spans="1:13" ht="48" customHeight="1" x14ac:dyDescent="0.15">
      <c r="A22" s="397" t="s">
        <v>191</v>
      </c>
      <c r="B22" s="429" t="s">
        <v>115</v>
      </c>
      <c r="C22" s="432">
        <v>1</v>
      </c>
      <c r="D22" s="102" t="s">
        <v>173</v>
      </c>
      <c r="E22" s="126"/>
      <c r="F22" s="104" t="s">
        <v>136</v>
      </c>
      <c r="G22" s="127" t="s">
        <v>255</v>
      </c>
      <c r="H22" s="126"/>
      <c r="I22" s="128" t="s">
        <v>136</v>
      </c>
      <c r="J22" s="129"/>
      <c r="K22" s="209"/>
      <c r="L22" s="130" t="s">
        <v>136</v>
      </c>
      <c r="M22" s="107">
        <f>K22</f>
        <v>0</v>
      </c>
    </row>
    <row r="23" spans="1:13" ht="44.25" customHeight="1" x14ac:dyDescent="0.15">
      <c r="A23" s="397"/>
      <c r="B23" s="362"/>
      <c r="C23" s="432"/>
      <c r="D23" s="131" t="s">
        <v>229</v>
      </c>
      <c r="E23" s="132"/>
      <c r="F23" s="133" t="s">
        <v>136</v>
      </c>
      <c r="G23" s="134" t="s">
        <v>256</v>
      </c>
      <c r="H23" s="132"/>
      <c r="I23" s="135" t="s">
        <v>136</v>
      </c>
      <c r="J23" s="136"/>
      <c r="K23" s="210"/>
      <c r="L23" s="23" t="s">
        <v>170</v>
      </c>
      <c r="M23" s="19">
        <f>K23*2</f>
        <v>0</v>
      </c>
    </row>
    <row r="24" spans="1:13" ht="30" customHeight="1" x14ac:dyDescent="0.15">
      <c r="A24" s="357"/>
      <c r="B24" s="358"/>
      <c r="C24" s="359"/>
      <c r="D24" s="303"/>
      <c r="E24" s="304"/>
      <c r="F24" s="304"/>
      <c r="G24" s="304"/>
      <c r="H24" s="304"/>
      <c r="I24" s="304"/>
      <c r="J24" s="403"/>
      <c r="K24" s="197"/>
      <c r="L24" s="212" t="s">
        <v>230</v>
      </c>
      <c r="M24" s="198">
        <f>M22+M23</f>
        <v>0</v>
      </c>
    </row>
    <row r="25" spans="1:13" s="7" customFormat="1" ht="30" customHeight="1" x14ac:dyDescent="0.15">
      <c r="A25" s="398" t="s">
        <v>159</v>
      </c>
      <c r="B25" s="399"/>
      <c r="C25" s="399"/>
      <c r="D25" s="399"/>
      <c r="E25" s="399"/>
      <c r="F25" s="399"/>
      <c r="G25" s="441" t="s">
        <v>141</v>
      </c>
      <c r="H25" s="441"/>
      <c r="I25" s="441"/>
      <c r="J25" s="137">
        <f>J22</f>
        <v>0</v>
      </c>
      <c r="K25" s="404" t="s">
        <v>262</v>
      </c>
      <c r="L25" s="405"/>
      <c r="M25" s="406"/>
    </row>
    <row r="26" spans="1:13" ht="30" customHeight="1" x14ac:dyDescent="0.15">
      <c r="A26" s="309" t="s">
        <v>157</v>
      </c>
      <c r="B26" s="436"/>
      <c r="C26" s="436"/>
      <c r="D26" s="436"/>
      <c r="E26" s="436"/>
      <c r="F26" s="436"/>
      <c r="G26" s="437" t="s">
        <v>141</v>
      </c>
      <c r="H26" s="437"/>
      <c r="I26" s="437"/>
      <c r="J26" s="138">
        <f>J23</f>
        <v>0</v>
      </c>
      <c r="K26" s="407"/>
      <c r="L26" s="408"/>
      <c r="M26" s="409"/>
    </row>
    <row r="27" spans="1:13" ht="30" customHeight="1" x14ac:dyDescent="0.15">
      <c r="A27" s="338"/>
      <c r="B27" s="339"/>
      <c r="C27" s="339"/>
      <c r="D27" s="339"/>
      <c r="E27" s="339"/>
      <c r="F27" s="339"/>
      <c r="G27" s="339"/>
      <c r="H27" s="339"/>
      <c r="I27" s="339"/>
      <c r="J27" s="340"/>
      <c r="K27" s="410"/>
      <c r="L27" s="411"/>
      <c r="M27" s="412"/>
    </row>
    <row r="28" spans="1:13" ht="36" customHeight="1" x14ac:dyDescent="0.15">
      <c r="A28" s="124"/>
      <c r="B28" s="125"/>
      <c r="C28" s="124"/>
      <c r="D28" s="125"/>
      <c r="E28" s="125"/>
      <c r="F28" s="125"/>
      <c r="G28" s="124"/>
      <c r="H28" s="124"/>
      <c r="I28" s="124"/>
      <c r="J28" s="48"/>
      <c r="K28" s="48"/>
      <c r="L28" s="49"/>
      <c r="M28" s="48"/>
    </row>
    <row r="29" spans="1:13" ht="29.25" customHeight="1" x14ac:dyDescent="0.2">
      <c r="A29" s="384" t="s">
        <v>129</v>
      </c>
      <c r="B29" s="385"/>
      <c r="C29" s="385"/>
      <c r="D29" s="385"/>
      <c r="E29" s="385"/>
      <c r="F29" s="385"/>
      <c r="G29" s="385"/>
      <c r="H29" s="385"/>
      <c r="I29" s="385"/>
      <c r="J29" s="385"/>
      <c r="K29" s="385"/>
      <c r="L29" s="385"/>
      <c r="M29" s="386"/>
    </row>
    <row r="30" spans="1:13" ht="20.100000000000001" customHeight="1" x14ac:dyDescent="0.15">
      <c r="A30" s="397" t="s">
        <v>73</v>
      </c>
      <c r="B30" s="397"/>
      <c r="C30" s="381" t="s">
        <v>183</v>
      </c>
      <c r="D30" s="438" t="s">
        <v>184</v>
      </c>
      <c r="E30" s="439"/>
      <c r="F30" s="439"/>
      <c r="G30" s="439"/>
      <c r="H30" s="439"/>
      <c r="I30" s="439"/>
      <c r="J30" s="440"/>
      <c r="K30" s="368" t="s">
        <v>265</v>
      </c>
      <c r="L30" s="369"/>
      <c r="M30" s="224" t="s">
        <v>138</v>
      </c>
    </row>
    <row r="31" spans="1:13" ht="20.100000000000001" customHeight="1" x14ac:dyDescent="0.15">
      <c r="A31" s="397"/>
      <c r="B31" s="397"/>
      <c r="C31" s="381"/>
      <c r="D31" s="395" t="s">
        <v>185</v>
      </c>
      <c r="E31" s="396"/>
      <c r="F31" s="396"/>
      <c r="G31" s="396" t="s">
        <v>186</v>
      </c>
      <c r="H31" s="396"/>
      <c r="I31" s="396"/>
      <c r="J31" s="346" t="s">
        <v>138</v>
      </c>
      <c r="K31" s="370"/>
      <c r="L31" s="371"/>
      <c r="M31" s="225"/>
    </row>
    <row r="32" spans="1:13" ht="20.100000000000001" customHeight="1" x14ac:dyDescent="0.15">
      <c r="A32" s="397"/>
      <c r="B32" s="397"/>
      <c r="C32" s="381"/>
      <c r="D32" s="348" t="s">
        <v>188</v>
      </c>
      <c r="E32" s="349"/>
      <c r="F32" s="349"/>
      <c r="G32" s="349" t="s">
        <v>220</v>
      </c>
      <c r="H32" s="349"/>
      <c r="I32" s="349"/>
      <c r="J32" s="347"/>
      <c r="K32" s="372"/>
      <c r="L32" s="373"/>
      <c r="M32" s="226"/>
    </row>
    <row r="33" spans="1:13" ht="30" customHeight="1" x14ac:dyDescent="0.15">
      <c r="A33" s="140" t="s">
        <v>191</v>
      </c>
      <c r="B33" s="190" t="s">
        <v>128</v>
      </c>
      <c r="C33" s="191">
        <v>1</v>
      </c>
      <c r="D33" s="142" t="s">
        <v>177</v>
      </c>
      <c r="E33" s="192"/>
      <c r="F33" s="143" t="s">
        <v>136</v>
      </c>
      <c r="G33" s="350"/>
      <c r="H33" s="351"/>
      <c r="I33" s="352"/>
      <c r="J33" s="141"/>
      <c r="K33" s="209"/>
      <c r="L33" s="130" t="s">
        <v>136</v>
      </c>
      <c r="M33" s="107">
        <f>K33</f>
        <v>0</v>
      </c>
    </row>
    <row r="34" spans="1:13" ht="30" customHeight="1" x14ac:dyDescent="0.15">
      <c r="A34" s="155" t="s">
        <v>221</v>
      </c>
      <c r="B34" s="193" t="s">
        <v>124</v>
      </c>
      <c r="C34" s="194">
        <v>1</v>
      </c>
      <c r="D34" s="195" t="s">
        <v>177</v>
      </c>
      <c r="E34" s="80"/>
      <c r="F34" s="115" t="s">
        <v>136</v>
      </c>
      <c r="G34" s="345"/>
      <c r="H34" s="311"/>
      <c r="I34" s="312"/>
      <c r="J34" s="144"/>
      <c r="K34" s="210"/>
      <c r="L34" s="23" t="s">
        <v>175</v>
      </c>
      <c r="M34" s="19">
        <f>K34</f>
        <v>0</v>
      </c>
    </row>
    <row r="35" spans="1:13" ht="30" customHeight="1" x14ac:dyDescent="0.15">
      <c r="A35" s="442" t="s">
        <v>222</v>
      </c>
      <c r="B35" s="361" t="s">
        <v>117</v>
      </c>
      <c r="C35" s="363">
        <v>1</v>
      </c>
      <c r="D35" s="353" t="s">
        <v>126</v>
      </c>
      <c r="E35" s="355"/>
      <c r="F35" s="341" t="s">
        <v>150</v>
      </c>
      <c r="G35" s="353" t="s">
        <v>127</v>
      </c>
      <c r="H35" s="355"/>
      <c r="I35" s="341" t="s">
        <v>150</v>
      </c>
      <c r="J35" s="343"/>
      <c r="K35" s="210"/>
      <c r="L35" s="23" t="s">
        <v>176</v>
      </c>
      <c r="M35" s="19">
        <f>K35</f>
        <v>0</v>
      </c>
    </row>
    <row r="36" spans="1:13" ht="30" customHeight="1" x14ac:dyDescent="0.15">
      <c r="A36" s="443"/>
      <c r="B36" s="362"/>
      <c r="C36" s="364"/>
      <c r="D36" s="354"/>
      <c r="E36" s="356"/>
      <c r="F36" s="342"/>
      <c r="G36" s="354"/>
      <c r="H36" s="356"/>
      <c r="I36" s="342"/>
      <c r="J36" s="344"/>
      <c r="K36" s="211"/>
      <c r="L36" s="146" t="s">
        <v>232</v>
      </c>
      <c r="M36" s="37">
        <f>K36*2</f>
        <v>0</v>
      </c>
    </row>
    <row r="37" spans="1:13" ht="30" customHeight="1" x14ac:dyDescent="0.15">
      <c r="A37" s="357"/>
      <c r="B37" s="358"/>
      <c r="C37" s="359"/>
      <c r="D37" s="313" t="s">
        <v>178</v>
      </c>
      <c r="E37" s="314"/>
      <c r="F37" s="314"/>
      <c r="G37" s="314"/>
      <c r="H37" s="314"/>
      <c r="I37" s="314"/>
      <c r="J37" s="360"/>
      <c r="K37" s="123"/>
      <c r="L37" s="213" t="s">
        <v>230</v>
      </c>
      <c r="M37" s="40">
        <f>M33+M34+M35+M36</f>
        <v>0</v>
      </c>
    </row>
    <row r="38" spans="1:13" ht="30" customHeight="1" x14ac:dyDescent="0.15">
      <c r="A38" s="303" t="s">
        <v>160</v>
      </c>
      <c r="B38" s="304"/>
      <c r="C38" s="304"/>
      <c r="D38" s="304"/>
      <c r="E38" s="304"/>
      <c r="F38" s="304"/>
      <c r="G38" s="435" t="s">
        <v>141</v>
      </c>
      <c r="H38" s="435"/>
      <c r="I38" s="435"/>
      <c r="J38" s="147">
        <f>SUM(J33:J35)</f>
        <v>0</v>
      </c>
      <c r="K38" s="404" t="s">
        <v>262</v>
      </c>
      <c r="L38" s="405"/>
      <c r="M38" s="406"/>
    </row>
    <row r="39" spans="1:13" ht="58.5" customHeight="1" x14ac:dyDescent="0.15">
      <c r="A39" s="338"/>
      <c r="B39" s="339"/>
      <c r="C39" s="339"/>
      <c r="D39" s="339"/>
      <c r="E39" s="339"/>
      <c r="F39" s="339"/>
      <c r="G39" s="339"/>
      <c r="H39" s="339"/>
      <c r="I39" s="339"/>
      <c r="J39" s="340"/>
      <c r="K39" s="410"/>
      <c r="L39" s="411"/>
      <c r="M39" s="412"/>
    </row>
  </sheetData>
  <mergeCells count="82">
    <mergeCell ref="K38:M39"/>
    <mergeCell ref="G14:I14"/>
    <mergeCell ref="C30:C32"/>
    <mergeCell ref="A19:B21"/>
    <mergeCell ref="C19:C21"/>
    <mergeCell ref="G31:I31"/>
    <mergeCell ref="G15:I15"/>
    <mergeCell ref="A14:F14"/>
    <mergeCell ref="G38:I38"/>
    <mergeCell ref="A38:F38"/>
    <mergeCell ref="A26:F26"/>
    <mergeCell ref="G26:I26"/>
    <mergeCell ref="D30:J30"/>
    <mergeCell ref="G25:I25"/>
    <mergeCell ref="A35:A36"/>
    <mergeCell ref="M30:M32"/>
    <mergeCell ref="C10:C11"/>
    <mergeCell ref="C12:C13"/>
    <mergeCell ref="A22:A23"/>
    <mergeCell ref="A24:C24"/>
    <mergeCell ref="A16:J16"/>
    <mergeCell ref="G12:I13"/>
    <mergeCell ref="B22:B23"/>
    <mergeCell ref="B10:B11"/>
    <mergeCell ref="D20:F20"/>
    <mergeCell ref="C22:C23"/>
    <mergeCell ref="A8:A9"/>
    <mergeCell ref="B8:B9"/>
    <mergeCell ref="D5:F5"/>
    <mergeCell ref="G4:I4"/>
    <mergeCell ref="G5:I5"/>
    <mergeCell ref="A3:B5"/>
    <mergeCell ref="D4:F4"/>
    <mergeCell ref="G6:I7"/>
    <mergeCell ref="A29:M29"/>
    <mergeCell ref="A15:F15"/>
    <mergeCell ref="A27:J27"/>
    <mergeCell ref="D31:F31"/>
    <mergeCell ref="A30:B32"/>
    <mergeCell ref="J20:J21"/>
    <mergeCell ref="A25:F25"/>
    <mergeCell ref="D19:J19"/>
    <mergeCell ref="G20:I20"/>
    <mergeCell ref="D21:F21"/>
    <mergeCell ref="G21:I21"/>
    <mergeCell ref="D24:J24"/>
    <mergeCell ref="K14:M16"/>
    <mergeCell ref="K25:M27"/>
    <mergeCell ref="G32:I32"/>
    <mergeCell ref="K30:L32"/>
    <mergeCell ref="A2:M2"/>
    <mergeCell ref="K19:L21"/>
    <mergeCell ref="M19:M21"/>
    <mergeCell ref="A12:A13"/>
    <mergeCell ref="B12:B13"/>
    <mergeCell ref="D3:J3"/>
    <mergeCell ref="C3:C5"/>
    <mergeCell ref="J4:J5"/>
    <mergeCell ref="A18:M18"/>
    <mergeCell ref="M3:M5"/>
    <mergeCell ref="K3:L5"/>
    <mergeCell ref="A10:A11"/>
    <mergeCell ref="C6:C7"/>
    <mergeCell ref="C8:C9"/>
    <mergeCell ref="A6:A7"/>
    <mergeCell ref="B6:B7"/>
    <mergeCell ref="A39:J39"/>
    <mergeCell ref="I35:I36"/>
    <mergeCell ref="J35:J36"/>
    <mergeCell ref="G34:I34"/>
    <mergeCell ref="J31:J32"/>
    <mergeCell ref="D32:F32"/>
    <mergeCell ref="G33:I33"/>
    <mergeCell ref="D35:D36"/>
    <mergeCell ref="E35:E36"/>
    <mergeCell ref="F35:F36"/>
    <mergeCell ref="A37:C37"/>
    <mergeCell ref="G35:G36"/>
    <mergeCell ref="H35:H36"/>
    <mergeCell ref="D37:J37"/>
    <mergeCell ref="B35:B36"/>
    <mergeCell ref="C35:C36"/>
  </mergeCells>
  <phoneticPr fontId="2"/>
  <pageMargins left="0.55118110236220474" right="0.35433070866141736" top="0.6692913385826772" bottom="0.23622047244094491" header="0.35433070866141736" footer="0.19685039370078741"/>
  <pageSetup paperSize="9" scale="69" orientation="portrait" r:id="rId1"/>
  <headerFooter alignWithMargins="0">
    <oddHeader>&amp;L別表５&amp;R国立研究開発法人　国立がん研究センター中央病院</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I1" sqref="I1:L1"/>
    </sheetView>
  </sheetViews>
  <sheetFormatPr defaultRowHeight="12" x14ac:dyDescent="0.15"/>
  <cols>
    <col min="1" max="1" width="3.625" style="2" customWidth="1"/>
    <col min="2" max="2" width="15" style="1" bestFit="1" customWidth="1"/>
    <col min="3" max="3" width="3.625" style="2" customWidth="1"/>
    <col min="4" max="4" width="4.625" style="2" customWidth="1"/>
    <col min="5" max="5" width="14.5" style="1" customWidth="1"/>
    <col min="6" max="6" width="4.625" style="2" customWidth="1"/>
    <col min="7" max="7" width="12.75" style="1" customWidth="1"/>
    <col min="8" max="8" width="4.625" style="2" customWidth="1"/>
    <col min="9" max="9" width="11.875" style="1" customWidth="1"/>
    <col min="10" max="10" width="4.625" style="2" customWidth="1"/>
    <col min="11" max="11" width="13.25" style="1" customWidth="1"/>
    <col min="12" max="12" width="6.625" style="1" customWidth="1"/>
    <col min="13" max="13" width="9" style="1"/>
    <col min="14" max="14" width="0" style="1" hidden="1" customWidth="1"/>
    <col min="15" max="16384" width="9" style="1"/>
  </cols>
  <sheetData>
    <row r="1" spans="1:14" ht="21" customHeight="1" x14ac:dyDescent="0.15">
      <c r="I1" s="476"/>
      <c r="J1" s="481"/>
      <c r="K1" s="476"/>
      <c r="L1" s="479" t="s">
        <v>266</v>
      </c>
    </row>
    <row r="2" spans="1:14" ht="27" customHeight="1" x14ac:dyDescent="0.2">
      <c r="A2" s="328" t="s">
        <v>118</v>
      </c>
      <c r="B2" s="329"/>
      <c r="C2" s="329"/>
      <c r="D2" s="329"/>
      <c r="E2" s="329"/>
      <c r="F2" s="329"/>
      <c r="G2" s="329"/>
      <c r="H2" s="329"/>
      <c r="I2" s="329"/>
      <c r="J2" s="329"/>
      <c r="K2" s="329"/>
      <c r="L2" s="330"/>
    </row>
    <row r="3" spans="1:14" ht="19.5" customHeight="1" x14ac:dyDescent="0.15">
      <c r="A3" s="460" t="s">
        <v>85</v>
      </c>
      <c r="B3" s="461"/>
      <c r="C3" s="466" t="s">
        <v>183</v>
      </c>
      <c r="D3" s="457" t="s">
        <v>184</v>
      </c>
      <c r="E3" s="458"/>
      <c r="F3" s="458"/>
      <c r="G3" s="458"/>
      <c r="H3" s="458"/>
      <c r="I3" s="458"/>
      <c r="J3" s="458"/>
      <c r="K3" s="458"/>
      <c r="L3" s="459"/>
      <c r="N3" s="6" t="s">
        <v>140</v>
      </c>
    </row>
    <row r="4" spans="1:14" ht="19.5" customHeight="1" x14ac:dyDescent="0.15">
      <c r="A4" s="462"/>
      <c r="B4" s="463"/>
      <c r="C4" s="467"/>
      <c r="D4" s="415" t="s">
        <v>185</v>
      </c>
      <c r="E4" s="400"/>
      <c r="F4" s="400" t="s">
        <v>186</v>
      </c>
      <c r="G4" s="400"/>
      <c r="H4" s="400" t="s">
        <v>187</v>
      </c>
      <c r="I4" s="400"/>
      <c r="J4" s="400" t="s">
        <v>233</v>
      </c>
      <c r="K4" s="400"/>
      <c r="L4" s="455" t="s">
        <v>138</v>
      </c>
    </row>
    <row r="5" spans="1:14" ht="22.5" customHeight="1" x14ac:dyDescent="0.15">
      <c r="A5" s="464"/>
      <c r="B5" s="465"/>
      <c r="C5" s="468"/>
      <c r="D5" s="401" t="s">
        <v>188</v>
      </c>
      <c r="E5" s="402"/>
      <c r="F5" s="402" t="s">
        <v>220</v>
      </c>
      <c r="G5" s="402"/>
      <c r="H5" s="402" t="s">
        <v>189</v>
      </c>
      <c r="I5" s="402"/>
      <c r="J5" s="402" t="s">
        <v>190</v>
      </c>
      <c r="K5" s="402"/>
      <c r="L5" s="456"/>
    </row>
    <row r="6" spans="1:14" ht="22.5" customHeight="1" x14ac:dyDescent="0.15">
      <c r="A6" s="148" t="s">
        <v>191</v>
      </c>
      <c r="B6" s="149" t="s">
        <v>87</v>
      </c>
      <c r="C6" s="101">
        <v>10</v>
      </c>
      <c r="D6" s="449"/>
      <c r="E6" s="450"/>
      <c r="F6" s="56"/>
      <c r="G6" s="150" t="s">
        <v>88</v>
      </c>
      <c r="H6" s="56"/>
      <c r="I6" s="150" t="s">
        <v>234</v>
      </c>
      <c r="J6" s="56"/>
      <c r="K6" s="151" t="s">
        <v>89</v>
      </c>
      <c r="L6" s="152"/>
    </row>
    <row r="7" spans="1:14" ht="21" customHeight="1" x14ac:dyDescent="0.15">
      <c r="A7" s="153" t="s">
        <v>221</v>
      </c>
      <c r="B7" s="154" t="s">
        <v>90</v>
      </c>
      <c r="C7" s="155">
        <v>1</v>
      </c>
      <c r="D7" s="451" t="s">
        <v>152</v>
      </c>
      <c r="E7" s="452"/>
      <c r="F7" s="157"/>
      <c r="G7" s="32" t="s">
        <v>151</v>
      </c>
      <c r="H7" s="158"/>
      <c r="I7" s="159"/>
      <c r="J7" s="158"/>
      <c r="K7" s="160"/>
      <c r="L7" s="161"/>
    </row>
    <row r="8" spans="1:14" ht="52.5" customHeight="1" x14ac:dyDescent="0.15">
      <c r="A8" s="153" t="s">
        <v>222</v>
      </c>
      <c r="B8" s="154" t="s">
        <v>91</v>
      </c>
      <c r="C8" s="155">
        <v>1</v>
      </c>
      <c r="D8" s="162"/>
      <c r="E8" s="163" t="s">
        <v>235</v>
      </c>
      <c r="F8" s="65"/>
      <c r="G8" s="164" t="s">
        <v>236</v>
      </c>
      <c r="H8" s="65"/>
      <c r="I8" s="156" t="s">
        <v>92</v>
      </c>
      <c r="J8" s="65"/>
      <c r="K8" s="165" t="s">
        <v>237</v>
      </c>
      <c r="L8" s="161"/>
    </row>
    <row r="9" spans="1:14" ht="21" customHeight="1" x14ac:dyDescent="0.15">
      <c r="A9" s="153" t="s">
        <v>238</v>
      </c>
      <c r="B9" s="154" t="s">
        <v>93</v>
      </c>
      <c r="C9" s="155">
        <v>1</v>
      </c>
      <c r="D9" s="162"/>
      <c r="E9" s="139" t="s">
        <v>15</v>
      </c>
      <c r="F9" s="65"/>
      <c r="G9" s="139" t="s">
        <v>94</v>
      </c>
      <c r="H9" s="448"/>
      <c r="I9" s="448"/>
      <c r="J9" s="448"/>
      <c r="K9" s="454"/>
      <c r="L9" s="166"/>
    </row>
    <row r="10" spans="1:14" ht="21" customHeight="1" x14ac:dyDescent="0.15">
      <c r="A10" s="153" t="s">
        <v>239</v>
      </c>
      <c r="B10" s="154" t="s">
        <v>95</v>
      </c>
      <c r="C10" s="155">
        <v>1</v>
      </c>
      <c r="D10" s="162"/>
      <c r="E10" s="139" t="s">
        <v>96</v>
      </c>
      <c r="F10" s="448"/>
      <c r="G10" s="448"/>
      <c r="H10" s="65"/>
      <c r="I10" s="139" t="s">
        <v>97</v>
      </c>
      <c r="J10" s="446"/>
      <c r="K10" s="447"/>
      <c r="L10" s="167"/>
    </row>
    <row r="11" spans="1:14" ht="21" customHeight="1" x14ac:dyDescent="0.15">
      <c r="A11" s="153" t="s">
        <v>240</v>
      </c>
      <c r="B11" s="154" t="s">
        <v>98</v>
      </c>
      <c r="C11" s="155">
        <v>1</v>
      </c>
      <c r="D11" s="291" t="s">
        <v>153</v>
      </c>
      <c r="E11" s="453"/>
      <c r="F11" s="157"/>
      <c r="G11" s="32" t="s">
        <v>151</v>
      </c>
      <c r="H11" s="159"/>
      <c r="I11" s="159"/>
      <c r="J11" s="159"/>
      <c r="K11" s="160"/>
      <c r="L11" s="161"/>
    </row>
    <row r="12" spans="1:14" ht="21" customHeight="1" x14ac:dyDescent="0.15">
      <c r="A12" s="168" t="s">
        <v>241</v>
      </c>
      <c r="B12" s="169" t="s">
        <v>99</v>
      </c>
      <c r="C12" s="113">
        <v>1</v>
      </c>
      <c r="D12" s="170"/>
      <c r="E12" s="171" t="s">
        <v>100</v>
      </c>
      <c r="F12" s="172"/>
      <c r="G12" s="171" t="s">
        <v>101</v>
      </c>
      <c r="H12" s="444"/>
      <c r="I12" s="444"/>
      <c r="J12" s="444"/>
      <c r="K12" s="445"/>
      <c r="L12" s="173"/>
    </row>
    <row r="13" spans="1:14" s="3" customFormat="1" ht="28.5" customHeight="1" x14ac:dyDescent="0.15">
      <c r="A13" s="174" t="s">
        <v>242</v>
      </c>
      <c r="B13" s="175"/>
      <c r="C13" s="175"/>
      <c r="D13" s="175"/>
      <c r="E13" s="175"/>
      <c r="F13" s="175"/>
      <c r="G13" s="175"/>
      <c r="H13" s="175"/>
      <c r="I13" s="175"/>
      <c r="J13" s="175"/>
      <c r="K13" s="176" t="s">
        <v>243</v>
      </c>
      <c r="L13" s="177">
        <f>SUM(L6:L12)</f>
        <v>0</v>
      </c>
    </row>
    <row r="14" spans="1:14" x14ac:dyDescent="0.15">
      <c r="A14" s="47"/>
      <c r="B14" s="48"/>
      <c r="C14" s="47"/>
      <c r="D14" s="47"/>
      <c r="E14" s="48"/>
      <c r="F14" s="47"/>
      <c r="G14" s="48"/>
      <c r="H14" s="47"/>
      <c r="I14" s="48"/>
      <c r="J14" s="47"/>
      <c r="K14" s="48"/>
      <c r="L14" s="48"/>
    </row>
    <row r="15" spans="1:14" x14ac:dyDescent="0.15">
      <c r="A15" s="47"/>
      <c r="B15" s="48"/>
      <c r="C15" s="47"/>
      <c r="D15" s="47"/>
      <c r="E15" s="48"/>
      <c r="F15" s="47"/>
      <c r="G15" s="48"/>
      <c r="H15" s="47"/>
      <c r="I15" s="48"/>
      <c r="J15" s="47"/>
      <c r="K15" s="48"/>
      <c r="L15" s="48"/>
    </row>
    <row r="16" spans="1:14" x14ac:dyDescent="0.15">
      <c r="A16" s="47"/>
      <c r="B16" s="48"/>
      <c r="C16" s="47"/>
      <c r="D16" s="47"/>
      <c r="E16" s="48"/>
      <c r="F16" s="47"/>
      <c r="G16" s="48"/>
      <c r="H16" s="47"/>
      <c r="I16" s="48"/>
      <c r="J16" s="47"/>
      <c r="K16" s="48"/>
      <c r="L16" s="48"/>
    </row>
    <row r="17" spans="1:12" x14ac:dyDescent="0.15">
      <c r="A17" s="47"/>
      <c r="B17" s="48"/>
      <c r="C17" s="47"/>
      <c r="D17" s="47"/>
      <c r="E17" s="48"/>
      <c r="F17" s="47"/>
      <c r="G17" s="48"/>
      <c r="H17" s="47"/>
      <c r="I17" s="48"/>
      <c r="J17" s="47"/>
      <c r="K17" s="48"/>
      <c r="L17" s="48"/>
    </row>
    <row r="18" spans="1:12" x14ac:dyDescent="0.15">
      <c r="A18" s="47"/>
      <c r="B18" s="48"/>
      <c r="C18" s="47"/>
      <c r="D18" s="47"/>
      <c r="E18" s="48"/>
      <c r="F18" s="47"/>
      <c r="G18" s="48"/>
      <c r="H18" s="47"/>
      <c r="I18" s="48"/>
      <c r="J18" s="47"/>
      <c r="K18" s="48"/>
      <c r="L18" s="48"/>
    </row>
    <row r="19" spans="1:12" x14ac:dyDescent="0.15">
      <c r="A19" s="47"/>
      <c r="B19" s="48"/>
      <c r="C19" s="47"/>
      <c r="D19" s="47"/>
      <c r="E19" s="48"/>
      <c r="F19" s="47"/>
      <c r="G19" s="48"/>
      <c r="H19" s="47"/>
      <c r="I19" s="48"/>
      <c r="J19" s="47"/>
      <c r="K19" s="48"/>
      <c r="L19" s="48"/>
    </row>
    <row r="20" spans="1:12" x14ac:dyDescent="0.15">
      <c r="A20" s="47"/>
      <c r="B20" s="48"/>
      <c r="C20" s="47"/>
      <c r="D20" s="47"/>
      <c r="E20" s="48"/>
      <c r="F20" s="47"/>
      <c r="G20" s="48"/>
      <c r="H20" s="47"/>
      <c r="I20" s="48"/>
      <c r="J20" s="47"/>
      <c r="K20" s="48"/>
      <c r="L20" s="48"/>
    </row>
    <row r="21" spans="1:12" x14ac:dyDescent="0.15">
      <c r="A21" s="47"/>
      <c r="B21" s="48"/>
      <c r="C21" s="47"/>
      <c r="D21" s="47"/>
      <c r="E21" s="48"/>
      <c r="F21" s="47"/>
      <c r="G21" s="48"/>
      <c r="H21" s="47"/>
      <c r="I21" s="48"/>
      <c r="J21" s="47"/>
      <c r="K21" s="48"/>
      <c r="L21" s="48"/>
    </row>
  </sheetData>
  <mergeCells count="20">
    <mergeCell ref="L4:L5"/>
    <mergeCell ref="A2:L2"/>
    <mergeCell ref="D3:L3"/>
    <mergeCell ref="D4:E4"/>
    <mergeCell ref="D5:E5"/>
    <mergeCell ref="F4:G4"/>
    <mergeCell ref="A3:B5"/>
    <mergeCell ref="C3:C5"/>
    <mergeCell ref="J5:K5"/>
    <mergeCell ref="H5:I5"/>
    <mergeCell ref="H12:K12"/>
    <mergeCell ref="J10:K10"/>
    <mergeCell ref="F10:G10"/>
    <mergeCell ref="J4:K4"/>
    <mergeCell ref="D6:E6"/>
    <mergeCell ref="D7:E7"/>
    <mergeCell ref="D11:E11"/>
    <mergeCell ref="H9:K9"/>
    <mergeCell ref="F5:G5"/>
    <mergeCell ref="H4:I4"/>
  </mergeCells>
  <phoneticPr fontId="2"/>
  <dataValidations count="1">
    <dataValidation type="list" allowBlank="1" showInputMessage="1" showErrorMessage="1" sqref="H12 F12 D6 J10 H8:H10 J8 J6 H6 F6 F8:F10 D8:D10 D12">
      <formula1>$N$2:$N$3</formula1>
    </dataValidation>
  </dataValidations>
  <pageMargins left="0.70866141732283472" right="0.19685039370078741" top="0.98425196850393704" bottom="0.98425196850393704" header="0.51181102362204722" footer="0.51181102362204722"/>
  <pageSetup paperSize="9" scale="96" orientation="portrait" r:id="rId1"/>
  <headerFooter alignWithMargins="0">
    <oddHeader>&amp;L別表６&amp;R国立研究開発法人　国立がん研究センター中央病院</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G22" sqref="G21:G22"/>
    </sheetView>
  </sheetViews>
  <sheetFormatPr defaultRowHeight="12" x14ac:dyDescent="0.15"/>
  <cols>
    <col min="1" max="1" width="3.625" style="2" customWidth="1"/>
    <col min="2" max="2" width="15" style="1" bestFit="1" customWidth="1"/>
    <col min="3" max="3" width="4.375" style="2" customWidth="1"/>
    <col min="4" max="4" width="4.625" style="2" customWidth="1"/>
    <col min="5" max="5" width="13.25" style="1" customWidth="1"/>
    <col min="6" max="6" width="4.625" style="2" customWidth="1"/>
    <col min="7" max="7" width="12.625" style="1" customWidth="1"/>
    <col min="8" max="8" width="4.625" style="2" customWidth="1"/>
    <col min="9" max="9" width="12.875" style="1" customWidth="1"/>
    <col min="10" max="10" width="4.625" style="2" customWidth="1"/>
    <col min="11" max="11" width="13.75" style="1" customWidth="1"/>
    <col min="12" max="12" width="6.125" style="1" customWidth="1"/>
    <col min="13" max="13" width="9" style="1"/>
    <col min="14" max="14" width="0" style="1" hidden="1" customWidth="1"/>
    <col min="15" max="16384" width="9" style="1"/>
  </cols>
  <sheetData>
    <row r="1" spans="1:14" ht="21" customHeight="1" x14ac:dyDescent="0.15">
      <c r="I1" s="476"/>
      <c r="J1" s="481"/>
      <c r="K1" s="476"/>
      <c r="L1" s="479" t="s">
        <v>266</v>
      </c>
    </row>
    <row r="2" spans="1:14" ht="27.75" customHeight="1" x14ac:dyDescent="0.15">
      <c r="A2" s="288" t="s">
        <v>119</v>
      </c>
      <c r="B2" s="289"/>
      <c r="C2" s="289"/>
      <c r="D2" s="289"/>
      <c r="E2" s="289"/>
      <c r="F2" s="289"/>
      <c r="G2" s="289"/>
      <c r="H2" s="289"/>
      <c r="I2" s="289"/>
      <c r="J2" s="289"/>
      <c r="K2" s="289"/>
      <c r="L2" s="290"/>
    </row>
    <row r="3" spans="1:14" ht="20.100000000000001" customHeight="1" x14ac:dyDescent="0.15">
      <c r="A3" s="442" t="s">
        <v>85</v>
      </c>
      <c r="B3" s="463"/>
      <c r="C3" s="467" t="s">
        <v>183</v>
      </c>
      <c r="D3" s="470" t="s">
        <v>184</v>
      </c>
      <c r="E3" s="471"/>
      <c r="F3" s="471"/>
      <c r="G3" s="471"/>
      <c r="H3" s="471"/>
      <c r="I3" s="471"/>
      <c r="J3" s="471"/>
      <c r="K3" s="471"/>
      <c r="L3" s="472"/>
      <c r="N3" s="6" t="s">
        <v>140</v>
      </c>
    </row>
    <row r="4" spans="1:14" ht="20.100000000000001" customHeight="1" x14ac:dyDescent="0.15">
      <c r="A4" s="462"/>
      <c r="B4" s="463"/>
      <c r="C4" s="467"/>
      <c r="D4" s="415" t="s">
        <v>185</v>
      </c>
      <c r="E4" s="400"/>
      <c r="F4" s="400" t="s">
        <v>186</v>
      </c>
      <c r="G4" s="400"/>
      <c r="H4" s="400" t="s">
        <v>187</v>
      </c>
      <c r="I4" s="400"/>
      <c r="J4" s="400" t="s">
        <v>233</v>
      </c>
      <c r="K4" s="475"/>
      <c r="L4" s="455" t="s">
        <v>138</v>
      </c>
    </row>
    <row r="5" spans="1:14" ht="20.100000000000001" customHeight="1" x14ac:dyDescent="0.15">
      <c r="A5" s="464"/>
      <c r="B5" s="465"/>
      <c r="C5" s="468"/>
      <c r="D5" s="401" t="s">
        <v>188</v>
      </c>
      <c r="E5" s="402"/>
      <c r="F5" s="402" t="s">
        <v>220</v>
      </c>
      <c r="G5" s="402"/>
      <c r="H5" s="402" t="s">
        <v>189</v>
      </c>
      <c r="I5" s="402"/>
      <c r="J5" s="402" t="s">
        <v>190</v>
      </c>
      <c r="K5" s="469"/>
      <c r="L5" s="456"/>
    </row>
    <row r="6" spans="1:14" ht="24.95" customHeight="1" x14ac:dyDescent="0.15">
      <c r="A6" s="145" t="s">
        <v>191</v>
      </c>
      <c r="B6" s="178" t="s">
        <v>87</v>
      </c>
      <c r="C6" s="101">
        <v>4</v>
      </c>
      <c r="D6" s="54"/>
      <c r="E6" s="179" t="s">
        <v>105</v>
      </c>
      <c r="F6" s="56"/>
      <c r="G6" s="179" t="s">
        <v>104</v>
      </c>
      <c r="H6" s="56"/>
      <c r="I6" s="179" t="s">
        <v>103</v>
      </c>
      <c r="J6" s="56"/>
      <c r="K6" s="180" t="s">
        <v>102</v>
      </c>
      <c r="L6" s="12"/>
    </row>
    <row r="7" spans="1:14" ht="40.5" x14ac:dyDescent="0.15">
      <c r="A7" s="181" t="s">
        <v>192</v>
      </c>
      <c r="B7" s="182" t="s">
        <v>91</v>
      </c>
      <c r="C7" s="155">
        <v>1</v>
      </c>
      <c r="D7" s="63"/>
      <c r="E7" s="163" t="s">
        <v>235</v>
      </c>
      <c r="F7" s="65"/>
      <c r="G7" s="163" t="s">
        <v>236</v>
      </c>
      <c r="H7" s="65"/>
      <c r="I7" s="156" t="s">
        <v>92</v>
      </c>
      <c r="J7" s="65"/>
      <c r="K7" s="183" t="s">
        <v>237</v>
      </c>
      <c r="L7" s="17"/>
    </row>
    <row r="8" spans="1:14" ht="24.95" customHeight="1" x14ac:dyDescent="0.15">
      <c r="A8" s="181" t="s">
        <v>193</v>
      </c>
      <c r="B8" s="182" t="s">
        <v>93</v>
      </c>
      <c r="C8" s="155">
        <v>1</v>
      </c>
      <c r="D8" s="63"/>
      <c r="E8" s="156" t="s">
        <v>15</v>
      </c>
      <c r="F8" s="65"/>
      <c r="G8" s="156" t="s">
        <v>94</v>
      </c>
      <c r="H8" s="448"/>
      <c r="I8" s="448"/>
      <c r="J8" s="448"/>
      <c r="K8" s="454"/>
      <c r="L8" s="17"/>
    </row>
    <row r="9" spans="1:14" ht="24.95" customHeight="1" x14ac:dyDescent="0.15">
      <c r="A9" s="181" t="s">
        <v>244</v>
      </c>
      <c r="B9" s="182" t="s">
        <v>95</v>
      </c>
      <c r="C9" s="155">
        <v>1</v>
      </c>
      <c r="D9" s="63"/>
      <c r="E9" s="156" t="s">
        <v>96</v>
      </c>
      <c r="F9" s="473"/>
      <c r="G9" s="473"/>
      <c r="H9" s="56"/>
      <c r="I9" s="156" t="s">
        <v>97</v>
      </c>
      <c r="J9" s="473"/>
      <c r="K9" s="474"/>
      <c r="L9" s="19"/>
    </row>
    <row r="10" spans="1:14" ht="24.95" customHeight="1" x14ac:dyDescent="0.15">
      <c r="A10" s="184" t="s">
        <v>245</v>
      </c>
      <c r="B10" s="185" t="s">
        <v>99</v>
      </c>
      <c r="C10" s="189">
        <v>1</v>
      </c>
      <c r="D10" s="186"/>
      <c r="E10" s="187" t="s">
        <v>100</v>
      </c>
      <c r="F10" s="188"/>
      <c r="G10" s="187" t="s">
        <v>101</v>
      </c>
      <c r="H10" s="444"/>
      <c r="I10" s="444"/>
      <c r="J10" s="444"/>
      <c r="K10" s="445"/>
      <c r="L10" s="37"/>
    </row>
    <row r="11" spans="1:14" ht="28.5" customHeight="1" x14ac:dyDescent="0.15">
      <c r="A11" s="303" t="s">
        <v>246</v>
      </c>
      <c r="B11" s="304"/>
      <c r="C11" s="304"/>
      <c r="D11" s="304"/>
      <c r="E11" s="304"/>
      <c r="F11" s="304"/>
      <c r="G11" s="304"/>
      <c r="H11" s="175"/>
      <c r="I11" s="175"/>
      <c r="J11" s="175"/>
      <c r="K11" s="176" t="s">
        <v>142</v>
      </c>
      <c r="L11" s="177">
        <f>SUM(L6:L10)</f>
        <v>0</v>
      </c>
    </row>
    <row r="12" spans="1:14" s="3" customFormat="1" ht="17.25" customHeight="1" x14ac:dyDescent="0.15">
      <c r="A12" s="47"/>
      <c r="B12" s="48"/>
      <c r="C12" s="47"/>
      <c r="D12" s="47"/>
      <c r="E12" s="48"/>
      <c r="F12" s="47"/>
      <c r="G12" s="48"/>
      <c r="H12" s="47"/>
      <c r="I12" s="48"/>
      <c r="J12" s="47"/>
      <c r="K12" s="48"/>
      <c r="L12" s="48"/>
    </row>
  </sheetData>
  <mergeCells count="18">
    <mergeCell ref="L4:L5"/>
    <mergeCell ref="D3:L3"/>
    <mergeCell ref="A2:L2"/>
    <mergeCell ref="H8:K8"/>
    <mergeCell ref="H10:K10"/>
    <mergeCell ref="F9:G9"/>
    <mergeCell ref="J9:K9"/>
    <mergeCell ref="F4:G4"/>
    <mergeCell ref="H4:I4"/>
    <mergeCell ref="J4:K4"/>
    <mergeCell ref="A11:G11"/>
    <mergeCell ref="D5:E5"/>
    <mergeCell ref="F5:G5"/>
    <mergeCell ref="H5:I5"/>
    <mergeCell ref="J5:K5"/>
    <mergeCell ref="A3:B5"/>
    <mergeCell ref="C3:C5"/>
    <mergeCell ref="D4:E4"/>
  </mergeCells>
  <phoneticPr fontId="2"/>
  <dataValidations count="1">
    <dataValidation type="list" allowBlank="1" showInputMessage="1" showErrorMessage="1" sqref="D6:D10 H9 J6:J7 H6:H7 F10 F6:F8">
      <formula1>$N$2:$N$3</formula1>
    </dataValidation>
  </dataValidations>
  <pageMargins left="0.70866141732283472" right="0.19685039370078741" top="0.82677165354330717" bottom="0.74803149606299213" header="0.51181102362204722" footer="0.51181102362204722"/>
  <pageSetup paperSize="9" scale="94" orientation="portrait" r:id="rId1"/>
  <headerFooter alignWithMargins="0">
    <oddHeader>&amp;L別表７&amp;R国立研究開発法人　国立がん研究センター中央病院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臨床試験</vt:lpstr>
      <vt:lpstr>製造販売後臨床試験</vt:lpstr>
      <vt:lpstr>治験薬管理費</vt:lpstr>
      <vt:lpstr>調査医薬品管理費</vt:lpstr>
      <vt:lpstr>検査・放射線・看護CRC</vt:lpstr>
      <vt:lpstr>性能試験</vt:lpstr>
      <vt:lpstr>相関及び性能試験</vt:lpstr>
      <vt:lpstr>検査・放射線・看護CRC!Print_Area</vt:lpstr>
      <vt:lpstr>治験薬管理費!Print_Area</vt:lpstr>
      <vt:lpstr>性能試験!Print_Area</vt:lpstr>
      <vt:lpstr>製造販売後臨床試験!Print_Area</vt:lpstr>
      <vt:lpstr>相関及び性能試験!Print_Area</vt:lpstr>
      <vt:lpstr>調査医薬品管理費!Print_Area</vt:lpstr>
      <vt:lpstr>臨床試験!Print_Area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hterakad</dc:creator>
  <cp:lastModifiedBy>yebihara</cp:lastModifiedBy>
  <cp:lastPrinted>2014-03-05T10:56:04Z</cp:lastPrinted>
  <dcterms:created xsi:type="dcterms:W3CDTF">2007-10-19T10:19:40Z</dcterms:created>
  <dcterms:modified xsi:type="dcterms:W3CDTF">2017-06-16T01:33:55Z</dcterms:modified>
</cp:coreProperties>
</file>