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bihara\Desktop\"/>
    </mc:Choice>
  </mc:AlternateContent>
  <bookViews>
    <workbookView xWindow="0" yWindow="0" windowWidth="17835" windowHeight="16005" tabRatio="804" firstSheet="1" activeTab="2"/>
  </bookViews>
  <sheets>
    <sheet name="000000" sheetId="4" state="veryHidden" r:id="rId1"/>
    <sheet name="説明" sheetId="25" r:id="rId2"/>
    <sheet name="医薬品" sheetId="28" r:id="rId3"/>
  </sheets>
  <definedNames>
    <definedName name="_xlnm.Print_Area" localSheetId="2">医薬品!$A$1:$O$58</definedName>
    <definedName name="_xlnm.Print_Area" localSheetId="1">説明!$A$1:$C$49</definedName>
  </definedNames>
  <calcPr calcId="162913"/>
</workbook>
</file>

<file path=xl/calcChain.xml><?xml version="1.0" encoding="utf-8"?>
<calcChain xmlns="http://schemas.openxmlformats.org/spreadsheetml/2006/main">
  <c r="F58" i="28" l="1"/>
  <c r="F47" i="28"/>
  <c r="F37" i="28"/>
  <c r="F36" i="28"/>
  <c r="N28" i="28" l="1"/>
  <c r="B28" i="28" s="1"/>
  <c r="N24" i="28"/>
  <c r="N54" i="28"/>
  <c r="B54" i="28" s="1"/>
  <c r="N53" i="28"/>
  <c r="B53" i="28" s="1"/>
  <c r="N51" i="28"/>
  <c r="B51" i="28"/>
  <c r="N49" i="28"/>
  <c r="B49" i="28" s="1"/>
  <c r="N43" i="28"/>
  <c r="B43" i="28" s="1"/>
  <c r="N42" i="28"/>
  <c r="B42" i="28" s="1"/>
  <c r="N41" i="28"/>
  <c r="B41" i="28"/>
  <c r="N39" i="28"/>
  <c r="B39" i="28" s="1"/>
  <c r="B31" i="28"/>
  <c r="N29" i="28"/>
  <c r="B29" i="28"/>
  <c r="B26" i="28"/>
  <c r="B24" i="28"/>
  <c r="B22" i="28"/>
  <c r="B20" i="28"/>
  <c r="B19" i="28"/>
  <c r="B56" i="28" l="1"/>
  <c r="B58" i="28" s="1"/>
  <c r="B45" i="28"/>
  <c r="B47" i="28" s="1"/>
  <c r="B33" i="28"/>
  <c r="B36" i="28" s="1"/>
  <c r="B34" i="28"/>
  <c r="B37" i="28" s="1"/>
  <c r="M37" i="28" l="1"/>
  <c r="M36" i="28"/>
  <c r="M47" i="28"/>
  <c r="M58" i="28"/>
</calcChain>
</file>

<file path=xl/sharedStrings.xml><?xml version="1.0" encoding="utf-8"?>
<sst xmlns="http://schemas.openxmlformats.org/spreadsheetml/2006/main" count="269" uniqueCount="134">
  <si>
    <t>項　　　　目</t>
    <rPh sb="0" eb="6">
      <t>コウモク</t>
    </rPh>
    <phoneticPr fontId="2"/>
  </si>
  <si>
    <t>金　　額</t>
    <rPh sb="0" eb="4">
      <t>キンガク</t>
    </rPh>
    <phoneticPr fontId="2"/>
  </si>
  <si>
    <t>積　　　　算　　　　内　　　　訳</t>
    <rPh sb="0" eb="6">
      <t>セキサン</t>
    </rPh>
    <rPh sb="10" eb="16">
      <t>ウチワケ</t>
    </rPh>
    <phoneticPr fontId="2"/>
  </si>
  <si>
    <t>円</t>
    <rPh sb="0" eb="1">
      <t>エン</t>
    </rPh>
    <phoneticPr fontId="2"/>
  </si>
  <si>
    <t>式</t>
    <rPh sb="0" eb="1">
      <t>シキ</t>
    </rPh>
    <phoneticPr fontId="2"/>
  </si>
  <si>
    <t>合計</t>
    <rPh sb="0" eb="2">
      <t>ゴウケイ</t>
    </rPh>
    <phoneticPr fontId="2"/>
  </si>
  <si>
    <t>×</t>
    <phoneticPr fontId="2"/>
  </si>
  <si>
    <t>＝</t>
    <phoneticPr fontId="2"/>
  </si>
  <si>
    <t>　</t>
    <phoneticPr fontId="2"/>
  </si>
  <si>
    <t>整理番号</t>
    <rPh sb="0" eb="2">
      <t>セイリ</t>
    </rPh>
    <rPh sb="2" eb="4">
      <t>バンゴウ</t>
    </rPh>
    <phoneticPr fontId="2"/>
  </si>
  <si>
    <t>円</t>
    <phoneticPr fontId="2"/>
  </si>
  <si>
    <t>賃金</t>
    <rPh sb="0" eb="2">
      <t>チンギン</t>
    </rPh>
    <phoneticPr fontId="2"/>
  </si>
  <si>
    <t>例</t>
    <rPh sb="0" eb="1">
      <t>レイ</t>
    </rPh>
    <phoneticPr fontId="2"/>
  </si>
  <si>
    <t>ポイント</t>
    <phoneticPr fontId="2"/>
  </si>
  <si>
    <t>契約例数</t>
    <rPh sb="0" eb="2">
      <t>ケイヤク</t>
    </rPh>
    <rPh sb="2" eb="3">
      <t>レイ</t>
    </rPh>
    <rPh sb="3" eb="4">
      <t>スウ</t>
    </rPh>
    <phoneticPr fontId="2"/>
  </si>
  <si>
    <t>医薬品の臨床試験に係る費用算出基準</t>
    <rPh sb="11" eb="13">
      <t>ヒヨウ</t>
    </rPh>
    <rPh sb="13" eb="15">
      <t>サンシュツ</t>
    </rPh>
    <rPh sb="15" eb="17">
      <t>キジュン</t>
    </rPh>
    <phoneticPr fontId="2"/>
  </si>
  <si>
    <t>①</t>
    <phoneticPr fontId="2"/>
  </si>
  <si>
    <t>審査費</t>
    <rPh sb="0" eb="2">
      <t>シンサ</t>
    </rPh>
    <rPh sb="2" eb="3">
      <t>ヒ</t>
    </rPh>
    <phoneticPr fontId="2"/>
  </si>
  <si>
    <t>当該治験の審査の実施に必要な費用（専門的・技術的知識の提供者、部外者の治験審査委員等に対して支払う謝金も含む）</t>
    <rPh sb="5" eb="7">
      <t>シンサ</t>
    </rPh>
    <rPh sb="8" eb="10">
      <t>ジッシ</t>
    </rPh>
    <rPh sb="11" eb="13">
      <t>ヒツヨウ</t>
    </rPh>
    <rPh sb="14" eb="16">
      <t>ヒヨウ</t>
    </rPh>
    <rPh sb="49" eb="51">
      <t>シャキン</t>
    </rPh>
    <rPh sb="52" eb="53">
      <t>フク</t>
    </rPh>
    <phoneticPr fontId="2"/>
  </si>
  <si>
    <t>「算出基準」（初回）200,000円　（2年目以降）100,000円</t>
    <rPh sb="1" eb="3">
      <t>サンシュツ</t>
    </rPh>
    <rPh sb="3" eb="5">
      <t>キジュン</t>
    </rPh>
    <rPh sb="7" eb="9">
      <t>ショカイ</t>
    </rPh>
    <rPh sb="17" eb="18">
      <t>エン</t>
    </rPh>
    <rPh sb="33" eb="34">
      <t>エン</t>
    </rPh>
    <phoneticPr fontId="2"/>
  </si>
  <si>
    <t>旅費</t>
  </si>
  <si>
    <t>臨床試験研究費</t>
    <phoneticPr fontId="2"/>
  </si>
  <si>
    <t>当該治験（計画に関する研究を除く。）に関連して必要となる研究費用。（類例薬品の対象疾病の研究、多施設間の研究協議、補充的な非臨床的研究、講演や文書等作成）　　</t>
  </si>
  <si>
    <t>「算出基準」（初回）ポイント数×6,000円×症例数 　　　　　　　　　　　 
 　　　　　　　（3年目以降）継続症例ポイント数×6,000円×継続症例数</t>
    <rPh sb="8" eb="9">
      <t>カイ</t>
    </rPh>
    <rPh sb="50" eb="51">
      <t>ネン</t>
    </rPh>
    <rPh sb="51" eb="52">
      <t>メ</t>
    </rPh>
    <rPh sb="52" eb="54">
      <t>イコウ</t>
    </rPh>
    <rPh sb="55" eb="57">
      <t>ケイゾク</t>
    </rPh>
    <rPh sb="57" eb="59">
      <t>ショウレイ</t>
    </rPh>
    <rPh sb="72" eb="74">
      <t>ケイゾク</t>
    </rPh>
    <phoneticPr fontId="2"/>
  </si>
  <si>
    <t>④</t>
    <phoneticPr fontId="2"/>
  </si>
  <si>
    <t>治験薬管理費</t>
    <phoneticPr fontId="2"/>
  </si>
  <si>
    <t>治験薬の保存、管理に要する費用</t>
  </si>
  <si>
    <t>「算出基準」（初回）ポイント数×1,000円×症例数
　　　　　　　　（3年目以降）投与継続症例ポイント数×1,000円×投与継続症例数</t>
    <rPh sb="7" eb="9">
      <t>ショカイ</t>
    </rPh>
    <rPh sb="38" eb="39">
      <t>メ</t>
    </rPh>
    <rPh sb="42" eb="44">
      <t>トウヨ</t>
    </rPh>
    <rPh sb="61" eb="63">
      <t>トウヨ</t>
    </rPh>
    <phoneticPr fontId="2"/>
  </si>
  <si>
    <t>⑤</t>
    <phoneticPr fontId="2"/>
  </si>
  <si>
    <t>検査管理費</t>
    <rPh sb="0" eb="2">
      <t>ケンサ</t>
    </rPh>
    <rPh sb="2" eb="4">
      <t>カンリ</t>
    </rPh>
    <phoneticPr fontId="2"/>
  </si>
  <si>
    <t>臨床検査の実施、検体の作成、保存、提供に要する費用</t>
    <phoneticPr fontId="2"/>
  </si>
  <si>
    <t>「算出基準」（初回）ポイント数×1,000円×症例数 　　　　　　　　　　　 
　　　　　　　 （3年目以降）継続症例ポイント数×1,000円×継続症例数</t>
    <rPh sb="51" eb="52">
      <t>メ</t>
    </rPh>
    <phoneticPr fontId="2"/>
  </si>
  <si>
    <t>⑥</t>
    <phoneticPr fontId="2"/>
  </si>
  <si>
    <t>放射線管理費</t>
    <rPh sb="0" eb="3">
      <t>ホウシャセン</t>
    </rPh>
    <rPh sb="3" eb="5">
      <t>カンリ</t>
    </rPh>
    <phoneticPr fontId="2"/>
  </si>
  <si>
    <t>画像撮影の実施に要する費用</t>
    <rPh sb="0" eb="2">
      <t>ガゾウ</t>
    </rPh>
    <rPh sb="2" eb="4">
      <t>サツエイ</t>
    </rPh>
    <rPh sb="5" eb="7">
      <t>ジッシ</t>
    </rPh>
    <rPh sb="8" eb="9">
      <t>ヨウ</t>
    </rPh>
    <rPh sb="11" eb="13">
      <t>ヒヨウ</t>
    </rPh>
    <phoneticPr fontId="2"/>
  </si>
  <si>
    <t>「算出基準」（初回）ポイント数×1,000円×症例数 　　　　　　　　　　　 
 　　　　　　　（3年目以降）継続症例ポイント数×1,000円×継続症例数</t>
    <rPh sb="51" eb="52">
      <t>メ</t>
    </rPh>
    <phoneticPr fontId="2"/>
  </si>
  <si>
    <t>⑦</t>
    <phoneticPr fontId="2"/>
  </si>
  <si>
    <t>看護・CRC管理費</t>
    <rPh sb="0" eb="2">
      <t>カンゴ</t>
    </rPh>
    <rPh sb="6" eb="9">
      <t>カンリヒ</t>
    </rPh>
    <phoneticPr fontId="2"/>
  </si>
  <si>
    <t>静注製剤の投与、入院時の看護管理、入院時の検体採取に要する費用</t>
    <phoneticPr fontId="2"/>
  </si>
  <si>
    <t>⑧</t>
    <phoneticPr fontId="2"/>
  </si>
  <si>
    <t>備品費</t>
  </si>
  <si>
    <t>⑨</t>
    <phoneticPr fontId="2"/>
  </si>
  <si>
    <t>賃金</t>
  </si>
  <si>
    <t>委託料</t>
  </si>
  <si>
    <t>施設管理費</t>
    <rPh sb="0" eb="2">
      <t>シセツ</t>
    </rPh>
    <rPh sb="2" eb="5">
      <t>カンリヒ</t>
    </rPh>
    <phoneticPr fontId="2"/>
  </si>
  <si>
    <t>脱落症例費用（同意取得後、治験薬投与に至らなかった症例に係る費用）</t>
    <rPh sb="28" eb="29">
      <t>カカ</t>
    </rPh>
    <rPh sb="30" eb="32">
      <t>ヒヨウ</t>
    </rPh>
    <phoneticPr fontId="2"/>
  </si>
  <si>
    <t>脱落症例研究費</t>
    <rPh sb="0" eb="2">
      <t>ダツラク</t>
    </rPh>
    <rPh sb="2" eb="4">
      <t>ショウレイ</t>
    </rPh>
    <rPh sb="4" eb="6">
      <t>ケンキュウ</t>
    </rPh>
    <phoneticPr fontId="2"/>
  </si>
  <si>
    <t>③</t>
    <phoneticPr fontId="2"/>
  </si>
  <si>
    <t>臨床検査の実施、検体の作成、保存、提供に要する費用
「算出基準」ポイント数（スクリーニング実施に要するポイント数）×1,000円×症例数</t>
    <rPh sb="0" eb="2">
      <t>リンショウ</t>
    </rPh>
    <rPh sb="2" eb="4">
      <t>ケンサ</t>
    </rPh>
    <rPh sb="5" eb="7">
      <t>ジッシ</t>
    </rPh>
    <rPh sb="8" eb="10">
      <t>ケンタイ</t>
    </rPh>
    <rPh sb="11" eb="13">
      <t>サクセイ</t>
    </rPh>
    <rPh sb="14" eb="16">
      <t>ホゾン</t>
    </rPh>
    <rPh sb="17" eb="19">
      <t>テイキョウ</t>
    </rPh>
    <rPh sb="20" eb="21">
      <t>ヨウ</t>
    </rPh>
    <rPh sb="23" eb="25">
      <t>ヒヨウ</t>
    </rPh>
    <rPh sb="45" eb="47">
      <t>ジッシ</t>
    </rPh>
    <rPh sb="48" eb="49">
      <t>ヨウ</t>
    </rPh>
    <rPh sb="55" eb="56">
      <t>スウ</t>
    </rPh>
    <phoneticPr fontId="2"/>
  </si>
  <si>
    <t>「算出基準」ポイント数（スクリーニング実施に要するポイント数）×1,000円×症例数</t>
    <phoneticPr fontId="2"/>
  </si>
  <si>
    <t>被験者負担軽減費（治験参加に伴う被験者の負担を軽減するための費用）</t>
    <rPh sb="0" eb="3">
      <t>ヒケンシャ</t>
    </rPh>
    <rPh sb="3" eb="5">
      <t>フタン</t>
    </rPh>
    <rPh sb="5" eb="7">
      <t>ケイゲン</t>
    </rPh>
    <rPh sb="7" eb="8">
      <t>ヒ</t>
    </rPh>
    <phoneticPr fontId="2"/>
  </si>
  <si>
    <t>被験者負担軽減費</t>
    <phoneticPr fontId="2"/>
  </si>
  <si>
    <t>「算出基準」7,000円×来院回数×症例数　　　　　　　　　　　　</t>
    <rPh sb="1" eb="3">
      <t>サンシュツ</t>
    </rPh>
    <rPh sb="3" eb="5">
      <t>キジュン</t>
    </rPh>
    <rPh sb="11" eb="12">
      <t>エン</t>
    </rPh>
    <rPh sb="13" eb="15">
      <t>ライイン</t>
    </rPh>
    <rPh sb="15" eb="17">
      <t>カイスウ</t>
    </rPh>
    <rPh sb="18" eb="20">
      <t>ショウレイ</t>
    </rPh>
    <rPh sb="20" eb="21">
      <t>スウ</t>
    </rPh>
    <phoneticPr fontId="2"/>
  </si>
  <si>
    <t>事務費</t>
    <rPh sb="0" eb="3">
      <t>ジムヒ</t>
    </rPh>
    <phoneticPr fontId="2"/>
  </si>
  <si>
    <t>算出基準：上記費用の１０％</t>
  </si>
  <si>
    <t>＊実績に基づいて、翌々月に請求する。</t>
    <rPh sb="9" eb="12">
      <t>ヨクヨクゲツ</t>
    </rPh>
    <phoneticPr fontId="2"/>
  </si>
  <si>
    <t>画像複写費用</t>
    <rPh sb="0" eb="2">
      <t>ガゾウ</t>
    </rPh>
    <rPh sb="2" eb="4">
      <t>フクシャ</t>
    </rPh>
    <rPh sb="4" eb="5">
      <t>ヒ</t>
    </rPh>
    <rPh sb="5" eb="6">
      <t>ヨウ</t>
    </rPh>
    <phoneticPr fontId="2"/>
  </si>
  <si>
    <t>画像複写費</t>
    <rPh sb="0" eb="2">
      <t>ガゾウ</t>
    </rPh>
    <rPh sb="2" eb="4">
      <t>フクシャ</t>
    </rPh>
    <rPh sb="4" eb="5">
      <t>ヒ</t>
    </rPh>
    <phoneticPr fontId="2"/>
  </si>
  <si>
    <t>「算出基準」１枚単価×枚数：CD,DVD=１枚：1,500円、フィルム=１枚：500円</t>
    <rPh sb="1" eb="3">
      <t>サンシュツ</t>
    </rPh>
    <rPh sb="3" eb="5">
      <t>キジュン</t>
    </rPh>
    <rPh sb="7" eb="8">
      <t>マイ</t>
    </rPh>
    <rPh sb="8" eb="10">
      <t>タンカ</t>
    </rPh>
    <rPh sb="11" eb="13">
      <t>マイスウ</t>
    </rPh>
    <rPh sb="22" eb="23">
      <t>マイ</t>
    </rPh>
    <rPh sb="29" eb="30">
      <t>エン</t>
    </rPh>
    <rPh sb="37" eb="38">
      <t>マイ</t>
    </rPh>
    <rPh sb="42" eb="43">
      <t>エン</t>
    </rPh>
    <phoneticPr fontId="2"/>
  </si>
  <si>
    <t>②</t>
    <phoneticPr fontId="2"/>
  </si>
  <si>
    <t>メディア・フィルム費</t>
    <rPh sb="9" eb="10">
      <t>ヒ</t>
    </rPh>
    <phoneticPr fontId="2"/>
  </si>
  <si>
    <t>「算出基準」１枚単価×枚数：CD,DVD=１枚：500円、フィルム=１枚：700円</t>
    <rPh sb="1" eb="3">
      <t>サンシュツ</t>
    </rPh>
    <rPh sb="3" eb="5">
      <t>キジュン</t>
    </rPh>
    <rPh sb="7" eb="8">
      <t>マイ</t>
    </rPh>
    <rPh sb="8" eb="10">
      <t>タンカ</t>
    </rPh>
    <rPh sb="11" eb="13">
      <t>マイスウ</t>
    </rPh>
    <rPh sb="22" eb="23">
      <t>マイ</t>
    </rPh>
    <rPh sb="27" eb="28">
      <t>エン</t>
    </rPh>
    <rPh sb="35" eb="36">
      <t>マイ</t>
    </rPh>
    <rPh sb="40" eb="41">
      <t>エン</t>
    </rPh>
    <phoneticPr fontId="2"/>
  </si>
  <si>
    <t>生存調査費用（本契約終了後に生存調査を継続する費用）</t>
    <rPh sb="7" eb="8">
      <t>ホン</t>
    </rPh>
    <phoneticPr fontId="2"/>
  </si>
  <si>
    <t>生存調査研究費</t>
    <rPh sb="0" eb="2">
      <t>セイゾン</t>
    </rPh>
    <rPh sb="2" eb="4">
      <t>チョウサ</t>
    </rPh>
    <rPh sb="4" eb="6">
      <t>ケンキュウ</t>
    </rPh>
    <phoneticPr fontId="2"/>
  </si>
  <si>
    <t>「算出基準」１年間の生存調査回数×生存調査実施症例（観察症例も含む）×6,000円　　　　　　　　　</t>
    <rPh sb="1" eb="3">
      <t>サンシュツ</t>
    </rPh>
    <rPh sb="3" eb="5">
      <t>キジュン</t>
    </rPh>
    <rPh sb="7" eb="9">
      <t>ネンカン</t>
    </rPh>
    <rPh sb="10" eb="12">
      <t>セイゾン</t>
    </rPh>
    <rPh sb="12" eb="14">
      <t>チョウサ</t>
    </rPh>
    <rPh sb="14" eb="16">
      <t>カイスウ</t>
    </rPh>
    <rPh sb="17" eb="19">
      <t>セイゾン</t>
    </rPh>
    <rPh sb="19" eb="21">
      <t>チョウサ</t>
    </rPh>
    <rPh sb="21" eb="23">
      <t>ジッシ</t>
    </rPh>
    <rPh sb="23" eb="25">
      <t>ショウレイ</t>
    </rPh>
    <rPh sb="26" eb="28">
      <t>カンサツ</t>
    </rPh>
    <rPh sb="28" eb="30">
      <t>ショウレイ</t>
    </rPh>
    <rPh sb="31" eb="32">
      <t>フク</t>
    </rPh>
    <rPh sb="40" eb="41">
      <t>エン</t>
    </rPh>
    <phoneticPr fontId="2"/>
  </si>
  <si>
    <t>＊本契約終了後に１年毎に別途に契約</t>
    <rPh sb="1" eb="4">
      <t>ホンケイヤク</t>
    </rPh>
    <rPh sb="4" eb="7">
      <t>シュウリョウゴ</t>
    </rPh>
    <rPh sb="9" eb="11">
      <t>ネンゴト</t>
    </rPh>
    <rPh sb="12" eb="14">
      <t>ベット</t>
    </rPh>
    <rPh sb="15" eb="17">
      <t>ケイヤク</t>
    </rPh>
    <phoneticPr fontId="2"/>
  </si>
  <si>
    <t>当該治験の遂行に必要な旅費</t>
    <phoneticPr fontId="2"/>
  </si>
  <si>
    <t>⑩</t>
    <phoneticPr fontId="2"/>
  </si>
  <si>
    <t>⑪</t>
    <phoneticPr fontId="2"/>
  </si>
  <si>
    <t>技術料、機械損料、建物使用料、その他</t>
    <phoneticPr fontId="2"/>
  </si>
  <si>
    <t>「算出基準」１年間の生存調査回数×生存調査実施症例（観察症例も含む）×4,000円</t>
    <phoneticPr fontId="2"/>
  </si>
  <si>
    <t>年　　月　　日</t>
    <rPh sb="0" eb="7">
      <t>ネン</t>
    </rPh>
    <phoneticPr fontId="2"/>
  </si>
  <si>
    <t>区分</t>
    <rPh sb="0" eb="2">
      <t>クブン</t>
    </rPh>
    <phoneticPr fontId="2"/>
  </si>
  <si>
    <t>記</t>
    <rPh sb="0" eb="1">
      <t>キ</t>
    </rPh>
    <phoneticPr fontId="2"/>
  </si>
  <si>
    <t>研究予定期間</t>
    <rPh sb="0" eb="2">
      <t>ケンキュウ</t>
    </rPh>
    <rPh sb="2" eb="4">
      <t>ヨテイ</t>
    </rPh>
    <rPh sb="4" eb="6">
      <t>キカン</t>
    </rPh>
    <phoneticPr fontId="2"/>
  </si>
  <si>
    <t>～</t>
    <phoneticPr fontId="2"/>
  </si>
  <si>
    <t>初回</t>
    <rPh sb="0" eb="2">
      <t>ショカイ</t>
    </rPh>
    <phoneticPr fontId="2"/>
  </si>
  <si>
    <t>（看護・CRC）</t>
    <rPh sb="1" eb="3">
      <t>カンゴ</t>
    </rPh>
    <phoneticPr fontId="2"/>
  </si>
  <si>
    <t>1．審査費</t>
    <rPh sb="2" eb="4">
      <t>シンサ</t>
    </rPh>
    <rPh sb="4" eb="5">
      <t>ヒ</t>
    </rPh>
    <phoneticPr fontId="2"/>
  </si>
  <si>
    <t>2．旅費</t>
    <rPh sb="2" eb="4">
      <t>リョヒ</t>
    </rPh>
    <phoneticPr fontId="2"/>
  </si>
  <si>
    <t>4．備品費</t>
    <rPh sb="2" eb="4">
      <t>ビヒン</t>
    </rPh>
    <rPh sb="4" eb="5">
      <t>ヒ</t>
    </rPh>
    <phoneticPr fontId="2"/>
  </si>
  <si>
    <t>5．賃金</t>
    <rPh sb="2" eb="4">
      <t>チンギン</t>
    </rPh>
    <phoneticPr fontId="2"/>
  </si>
  <si>
    <t>6．委託料</t>
    <rPh sb="2" eb="5">
      <t>イタクリョウ</t>
    </rPh>
    <phoneticPr fontId="2"/>
  </si>
  <si>
    <t>7．施設管理費</t>
    <rPh sb="2" eb="4">
      <t>シセツ</t>
    </rPh>
    <rPh sb="4" eb="7">
      <t>カンリヒ</t>
    </rPh>
    <phoneticPr fontId="2"/>
  </si>
  <si>
    <t>2年目</t>
    <rPh sb="1" eb="3">
      <t>ネンメ</t>
    </rPh>
    <phoneticPr fontId="2"/>
  </si>
  <si>
    <t>１．臨床試験研究費</t>
    <rPh sb="2" eb="4">
      <t>リンショウ</t>
    </rPh>
    <rPh sb="4" eb="6">
      <t>シケン</t>
    </rPh>
    <rPh sb="6" eb="8">
      <t>ケンキュウ</t>
    </rPh>
    <phoneticPr fontId="2"/>
  </si>
  <si>
    <t>3．治験薬管理費</t>
    <rPh sb="2" eb="5">
      <t>チケンヤク</t>
    </rPh>
    <rPh sb="5" eb="7">
      <t>カンリ</t>
    </rPh>
    <phoneticPr fontId="2"/>
  </si>
  <si>
    <t>１症例の費用</t>
    <rPh sb="1" eb="3">
      <t>ショウレイ</t>
    </rPh>
    <rPh sb="4" eb="6">
      <t>ヒヨウ</t>
    </rPh>
    <phoneticPr fontId="2"/>
  </si>
  <si>
    <t>＜脱落症例費＞</t>
    <rPh sb="1" eb="3">
      <t>ダツラク</t>
    </rPh>
    <rPh sb="3" eb="5">
      <t>ショウレイ</t>
    </rPh>
    <rPh sb="5" eb="6">
      <t>ヒ</t>
    </rPh>
    <phoneticPr fontId="2"/>
  </si>
  <si>
    <t>１．脱落症例研究費</t>
    <rPh sb="2" eb="4">
      <t>ダツラク</t>
    </rPh>
    <rPh sb="4" eb="6">
      <t>ショウレイ</t>
    </rPh>
    <rPh sb="6" eb="9">
      <t>ケンキュウヒ</t>
    </rPh>
    <phoneticPr fontId="2"/>
  </si>
  <si>
    <t>（検査）</t>
    <rPh sb="1" eb="3">
      <t>ケンサ</t>
    </rPh>
    <phoneticPr fontId="2"/>
  </si>
  <si>
    <t>（放射線）</t>
    <rPh sb="1" eb="4">
      <t>ホウシャセン</t>
    </rPh>
    <phoneticPr fontId="2"/>
  </si>
  <si>
    <t xml:space="preserve">受 託 研 究 費  積 算 書（治験） </t>
    <rPh sb="0" eb="3">
      <t>ジュタク</t>
    </rPh>
    <rPh sb="4" eb="9">
      <t>ケンキュウヒ</t>
    </rPh>
    <rPh sb="11" eb="14">
      <t>セキサン</t>
    </rPh>
    <rPh sb="15" eb="16">
      <t>ショ</t>
    </rPh>
    <rPh sb="17" eb="19">
      <t>チケン</t>
    </rPh>
    <phoneticPr fontId="2"/>
  </si>
  <si>
    <t>■治験　□製造販売後臨床試験</t>
    <phoneticPr fontId="2"/>
  </si>
  <si>
    <t>＜課題契約費＞</t>
    <rPh sb="1" eb="3">
      <t>カダイ</t>
    </rPh>
    <rPh sb="3" eb="5">
      <t>ケイヤク</t>
    </rPh>
    <phoneticPr fontId="2"/>
  </si>
  <si>
    <t>&lt;症例実施費&gt;</t>
    <rPh sb="1" eb="3">
      <t>ショウレイ</t>
    </rPh>
    <rPh sb="3" eb="5">
      <t>ジッシ</t>
    </rPh>
    <rPh sb="5" eb="6">
      <t>ヒ</t>
    </rPh>
    <phoneticPr fontId="2"/>
  </si>
  <si>
    <t>上記費用　1,5の40％</t>
    <rPh sb="0" eb="2">
      <t>ジョウキ</t>
    </rPh>
    <rPh sb="2" eb="4">
      <t>ヒヨウ</t>
    </rPh>
    <phoneticPr fontId="2"/>
  </si>
  <si>
    <t>2．管理費</t>
    <rPh sb="2" eb="5">
      <t>カンリヒ</t>
    </rPh>
    <phoneticPr fontId="2"/>
  </si>
  <si>
    <t>2．賃金</t>
    <rPh sb="2" eb="4">
      <t>チンギン</t>
    </rPh>
    <phoneticPr fontId="2"/>
  </si>
  <si>
    <t>3．管理費</t>
    <rPh sb="2" eb="5">
      <t>カンリヒ</t>
    </rPh>
    <phoneticPr fontId="2"/>
  </si>
  <si>
    <t>3．施設管理費</t>
    <rPh sb="2" eb="4">
      <t>シセツ</t>
    </rPh>
    <rPh sb="4" eb="7">
      <t>カンリヒ</t>
    </rPh>
    <phoneticPr fontId="2"/>
  </si>
  <si>
    <t xml:space="preserve">     上記費用　1,2の40％</t>
    <rPh sb="5" eb="7">
      <t>ジョウキ</t>
    </rPh>
    <rPh sb="7" eb="9">
      <t>ヒヨウ</t>
    </rPh>
    <phoneticPr fontId="2"/>
  </si>
  <si>
    <t>4．施設管理費</t>
    <rPh sb="2" eb="4">
      <t>シセツ</t>
    </rPh>
    <rPh sb="4" eb="7">
      <t>カンリヒ</t>
    </rPh>
    <phoneticPr fontId="2"/>
  </si>
  <si>
    <t xml:space="preserve">     上記費用　1～3の40％</t>
    <rPh sb="5" eb="7">
      <t>ジョウキ</t>
    </rPh>
    <rPh sb="7" eb="9">
      <t>ヒヨウ</t>
    </rPh>
    <phoneticPr fontId="2"/>
  </si>
  <si>
    <t>　　　　　　印　　</t>
    <rPh sb="6" eb="7">
      <t>イン</t>
    </rPh>
    <phoneticPr fontId="2"/>
  </si>
  <si>
    <t>　　　年　  月　　 日</t>
    <rPh sb="3" eb="4">
      <t>ネン</t>
    </rPh>
    <rPh sb="7" eb="8">
      <t>ガツ</t>
    </rPh>
    <rPh sb="11" eb="12">
      <t>ヒ</t>
    </rPh>
    <phoneticPr fontId="2"/>
  </si>
  <si>
    <t>当該治験を実施するために必要な職員の雇い上げに必要な費用（報酬、各種手当、社会保険料等）。</t>
    <phoneticPr fontId="2"/>
  </si>
  <si>
    <t>上記費用　1～6の40％</t>
    <rPh sb="0" eb="2">
      <t>ジョウキ</t>
    </rPh>
    <rPh sb="2" eb="4">
      <t>ヒヨウ</t>
    </rPh>
    <phoneticPr fontId="2"/>
  </si>
  <si>
    <t>当該治験に関連する治験審査委員会等の速記委託、治験関係書類の保管会社への保存委託等に要する費用（必要時に算出）</t>
    <phoneticPr fontId="2"/>
  </si>
  <si>
    <r>
      <t>「算出基準」臨床試験研究費</t>
    </r>
    <r>
      <rPr>
        <sz val="11"/>
        <color indexed="8"/>
        <rFont val="ＭＳ Ｐゴシック"/>
        <family val="3"/>
        <charset val="128"/>
      </rPr>
      <t>ポイント数（ポイント表要素：H,I,K,L,M）×6,000円×症例数</t>
    </r>
    <rPh sb="1" eb="3">
      <t>サンシュツ</t>
    </rPh>
    <rPh sb="3" eb="5">
      <t>キジュン</t>
    </rPh>
    <rPh sb="17" eb="18">
      <t>スウ</t>
    </rPh>
    <rPh sb="23" eb="24">
      <t>ヒョウ</t>
    </rPh>
    <rPh sb="24" eb="26">
      <t>ヨウソ</t>
    </rPh>
    <rPh sb="43" eb="44">
      <t>エン</t>
    </rPh>
    <rPh sb="45" eb="46">
      <t>ショウ</t>
    </rPh>
    <rPh sb="46" eb="47">
      <t>レイ</t>
    </rPh>
    <rPh sb="47" eb="48">
      <t>スウ</t>
    </rPh>
    <phoneticPr fontId="2"/>
  </si>
  <si>
    <t>「算出基準」臨床試験研究費ポイント数（ポイント表要素：H,I,K,L,M）×4000円×症例数</t>
    <rPh sb="23" eb="24">
      <t>ヒョウ</t>
    </rPh>
    <rPh sb="24" eb="26">
      <t>ヨウソ</t>
    </rPh>
    <phoneticPr fontId="2"/>
  </si>
  <si>
    <t>＊症例の発生の翌々月に請求する。</t>
    <rPh sb="1" eb="3">
      <t>ショウレイ</t>
    </rPh>
    <rPh sb="4" eb="6">
      <t>ハッセイ</t>
    </rPh>
    <rPh sb="7" eb="9">
      <t>ヨクヨク</t>
    </rPh>
    <rPh sb="11" eb="13">
      <t>セイキュウ</t>
    </rPh>
    <phoneticPr fontId="2"/>
  </si>
  <si>
    <t>「算出基準」（初回）臨床試験研究費ポイント数×4000円×症例数÷2
　　　　　　　 （2年目）臨床試験研究費ポイント数×4000円×症例数÷2
　　　　 （3年目以降）臨床試験研究費（継続症例）ポイント数×4,000円×継続症例数</t>
    <rPh sb="8" eb="9">
      <t>カイ</t>
    </rPh>
    <rPh sb="10" eb="12">
      <t>リンショウ</t>
    </rPh>
    <rPh sb="12" eb="14">
      <t>シケン</t>
    </rPh>
    <rPh sb="14" eb="17">
      <t>ケンキュウヒ</t>
    </rPh>
    <rPh sb="46" eb="47">
      <t>メ</t>
    </rPh>
    <rPh sb="81" eb="82">
      <t>メ</t>
    </rPh>
    <phoneticPr fontId="2"/>
  </si>
  <si>
    <t>当該治験に必要な機械器具の購入に要する費用(必要時に算出)</t>
    <phoneticPr fontId="2"/>
  </si>
  <si>
    <t>「算出基準」技術料、機械損料、建物使用料等として上記費用（①～⑩）の40%</t>
    <phoneticPr fontId="2"/>
  </si>
  <si>
    <t>「算出基準」技術料、機械損料、建物使用料等として上記費用（①～④）の40%</t>
    <phoneticPr fontId="2"/>
  </si>
  <si>
    <t>「算出基準」技術料、機械損料、建物使用料等として上記費用（①～②）の40%</t>
    <phoneticPr fontId="2"/>
  </si>
  <si>
    <t>「算出基準」技術料、機械損料、建物使用料等として上記費用（①～②）の40%</t>
    <phoneticPr fontId="2"/>
  </si>
  <si>
    <t>＊本基準のポイント数算出は、別表１，別表３，別表５による。</t>
    <rPh sb="1" eb="2">
      <t>ホン</t>
    </rPh>
    <rPh sb="2" eb="4">
      <t>キジュン</t>
    </rPh>
    <rPh sb="9" eb="10">
      <t>スウ</t>
    </rPh>
    <rPh sb="10" eb="12">
      <t>サンシュツ</t>
    </rPh>
    <rPh sb="14" eb="16">
      <t>ベッピョウ</t>
    </rPh>
    <phoneticPr fontId="2"/>
  </si>
  <si>
    <t>　　*契約期間が１年未満の場合は、審査費は初回分のみを積算する。</t>
    <rPh sb="3" eb="5">
      <t>ケイヤク</t>
    </rPh>
    <rPh sb="5" eb="7">
      <t>キカン</t>
    </rPh>
    <rPh sb="9" eb="10">
      <t>ネン</t>
    </rPh>
    <rPh sb="10" eb="12">
      <t>ミマン</t>
    </rPh>
    <rPh sb="13" eb="15">
      <t>バアイ</t>
    </rPh>
    <rPh sb="17" eb="19">
      <t>シンサ</t>
    </rPh>
    <rPh sb="19" eb="20">
      <t>ヒ</t>
    </rPh>
    <rPh sb="21" eb="23">
      <t>ショカイ</t>
    </rPh>
    <rPh sb="23" eb="24">
      <t>ブン</t>
    </rPh>
    <rPh sb="27" eb="29">
      <t>セキサン</t>
    </rPh>
    <phoneticPr fontId="2"/>
  </si>
  <si>
    <t>　　*契約期間が１年未満の場合は、賃金は初回のみを積算する。</t>
    <rPh sb="3" eb="5">
      <t>ケイヤク</t>
    </rPh>
    <rPh sb="5" eb="7">
      <t>キカン</t>
    </rPh>
    <rPh sb="9" eb="10">
      <t>ネン</t>
    </rPh>
    <rPh sb="10" eb="12">
      <t>ミマン</t>
    </rPh>
    <rPh sb="13" eb="15">
      <t>バアイ</t>
    </rPh>
    <rPh sb="17" eb="19">
      <t>チンギン</t>
    </rPh>
    <rPh sb="20" eb="22">
      <t>ショカイ</t>
    </rPh>
    <rPh sb="25" eb="27">
      <t>セキサン</t>
    </rPh>
    <phoneticPr fontId="2"/>
  </si>
  <si>
    <t>　　　また、初回のみの積算の場合は、「ポイント×4,000円×　例」とする。</t>
    <rPh sb="6" eb="8">
      <t>ショカイ</t>
    </rPh>
    <rPh sb="11" eb="13">
      <t>セキサン</t>
    </rPh>
    <rPh sb="14" eb="16">
      <t>バアイ</t>
    </rPh>
    <rPh sb="29" eb="30">
      <t>エン</t>
    </rPh>
    <rPh sb="32" eb="33">
      <t>レイ</t>
    </rPh>
    <phoneticPr fontId="2"/>
  </si>
  <si>
    <t>（名称）</t>
    <phoneticPr fontId="2"/>
  </si>
  <si>
    <t>治験依頼者</t>
    <phoneticPr fontId="2"/>
  </si>
  <si>
    <t>（代表者）</t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</si>
  <si>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</si>
  <si>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治験責任医師</t>
    <rPh sb="0" eb="2">
      <t>チケン</t>
    </rPh>
    <rPh sb="2" eb="4">
      <t>セキニン</t>
    </rPh>
    <rPh sb="4" eb="6">
      <t>イシ</t>
    </rPh>
    <phoneticPr fontId="2"/>
  </si>
  <si>
    <t>（氏名）　　　　　　　　　　　　　　　　　　　　　（所属・職名）</t>
    <rPh sb="1" eb="3">
      <t>シメイ</t>
    </rPh>
    <rPh sb="26" eb="27">
      <t>ジョ</t>
    </rPh>
    <rPh sb="27" eb="28">
      <t>ゾク</t>
    </rPh>
    <rPh sb="29" eb="31">
      <t>ショクメイ</t>
    </rPh>
    <phoneticPr fontId="2"/>
  </si>
  <si>
    <r>
      <t>下記のとおり受託研究を</t>
    </r>
    <r>
      <rPr>
        <sz val="11"/>
        <rFont val="ＭＳ Ｐゴシック"/>
        <family val="3"/>
        <charset val="128"/>
      </rPr>
      <t>依頼したいので、研究費積算書を提出致します。</t>
    </r>
    <rPh sb="11" eb="13">
      <t>イライ</t>
    </rPh>
    <phoneticPr fontId="2"/>
  </si>
  <si>
    <t>国立研究開発法人 国立がん研究センター理事長　殿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</si>
  <si>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□医薬品　□医療機器
□再生医療等製品</t>
    <phoneticPr fontId="2"/>
  </si>
  <si>
    <t>消費税（10％）</t>
    <rPh sb="0" eb="3">
      <t>ショウヒゼイ</t>
    </rPh>
    <phoneticPr fontId="2"/>
  </si>
  <si>
    <t>（治験実施計画書番号：　　　　　　）</t>
    <rPh sb="1" eb="3">
      <t>チケン</t>
    </rPh>
    <rPh sb="3" eb="5">
      <t>ジッシ</t>
    </rPh>
    <rPh sb="5" eb="8">
      <t>ケイカクショ</t>
    </rPh>
    <rPh sb="8" eb="10">
      <t>バンゴウ</t>
    </rPh>
    <phoneticPr fontId="2"/>
  </si>
  <si>
    <t>　　*計算式が入っていますので、変更は差し控えてくださいますようお願いいたします。</t>
    <rPh sb="3" eb="6">
      <t>ケイサンシキ</t>
    </rPh>
    <rPh sb="7" eb="8">
      <t>ハイ</t>
    </rPh>
    <rPh sb="16" eb="18">
      <t>ヘンコウ</t>
    </rPh>
    <rPh sb="19" eb="20">
      <t>サ</t>
    </rPh>
    <rPh sb="21" eb="22">
      <t>ヒカ</t>
    </rPh>
    <rPh sb="33" eb="3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</si>
</sst>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例&quot;"/>
    <numFmt numFmtId="177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94">
    <xf numFmtId="0" fontId="0" fillId="0" borderId="0" xfId="0"/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3" borderId="6" xfId="0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3" borderId="8" xfId="0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0" xfId="0" applyFont="1" applyBorder="1" applyAlignment="1">
      <alignment horizontal="center" wrapText="1"/>
    </xf>
    <xf numFmtId="0" fontId="8" fillId="0" borderId="0" xfId="0" applyFont="1" applyAlignment="1"/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3" fontId="0" fillId="0" borderId="0" xfId="0" applyNumberFormat="1" applyFont="1" applyBorder="1" applyAlignment="1">
      <alignment vertical="center"/>
    </xf>
    <xf numFmtId="38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vertical="center"/>
    </xf>
    <xf numFmtId="38" fontId="0" fillId="0" borderId="15" xfId="2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38" fontId="0" fillId="0" borderId="26" xfId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8" fontId="0" fillId="0" borderId="15" xfId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38" fontId="0" fillId="0" borderId="0" xfId="2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30" xfId="2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3" fontId="0" fillId="0" borderId="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38" fontId="0" fillId="0" borderId="3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right"/>
    </xf>
    <xf numFmtId="0" fontId="19" fillId="0" borderId="38" xfId="0" applyFont="1" applyBorder="1" applyAlignment="1">
      <alignment horizontal="right" wrapText="1"/>
    </xf>
    <xf numFmtId="0" fontId="19" fillId="0" borderId="39" xfId="0" applyFont="1" applyBorder="1" applyAlignment="1">
      <alignment horizontal="right" wrapText="1"/>
    </xf>
    <xf numFmtId="0" fontId="19" fillId="0" borderId="40" xfId="0" applyFont="1" applyBorder="1" applyAlignment="1">
      <alignment horizontal="right" wrapText="1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8" fontId="0" fillId="0" borderId="30" xfId="2" applyFont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38" fontId="0" fillId="0" borderId="30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7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2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0</xdr:rowOff>
    </xdr:from>
    <xdr:to>
      <xdr:col>9</xdr:col>
      <xdr:colOff>152400</xdr:colOff>
      <xdr:row>0</xdr:row>
      <xdr:rowOff>0</xdr:rowOff>
    </xdr:to>
    <xdr:sp macro="" textlink="">
      <xdr:nvSpPr>
        <xdr:cNvPr id="2298" name="Oval 1"/>
        <xdr:cNvSpPr>
          <a:spLocks noChangeArrowheads="1"/>
        </xdr:cNvSpPr>
      </xdr:nvSpPr>
      <xdr:spPr bwMode="auto">
        <a:xfrm>
          <a:off x="11172825" y="0"/>
          <a:ext cx="14287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1552575</xdr:colOff>
      <xdr:row>0</xdr:row>
      <xdr:rowOff>0</xdr:rowOff>
    </xdr:to>
    <xdr:sp macro="" textlink="">
      <xdr:nvSpPr>
        <xdr:cNvPr id="2055" name="AutoShape 7"/>
        <xdr:cNvSpPr>
          <a:spLocks/>
        </xdr:cNvSpPr>
      </xdr:nvSpPr>
      <xdr:spPr bwMode="auto">
        <a:xfrm>
          <a:off x="66675" y="0"/>
          <a:ext cx="1485900" cy="0"/>
        </a:xfrm>
        <a:prstGeom prst="borderCallout1">
          <a:avLst>
            <a:gd name="adj1" fmla="val 27907"/>
            <a:gd name="adj2" fmla="val 104880"/>
            <a:gd name="adj3" fmla="val 504653"/>
            <a:gd name="adj4" fmla="val 254880"/>
          </a:avLst>
        </a:prstGeom>
        <a:solidFill>
          <a:srgbClr val="CCFFFF"/>
        </a:solidFill>
        <a:ln w="12700">
          <a:solidFill>
            <a:srgbClr val="00CCFF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MS UI Gothic"/>
              <a:ea typeface="MS UI Gothic"/>
            </a:rPr>
            <a:t>年度ごとに金額が変わるので注意！！</a:t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152400</xdr:colOff>
      <xdr:row>0</xdr:row>
      <xdr:rowOff>0</xdr:rowOff>
    </xdr:to>
    <xdr:sp macro="" textlink="">
      <xdr:nvSpPr>
        <xdr:cNvPr id="2300" name="Oval 1"/>
        <xdr:cNvSpPr>
          <a:spLocks noChangeArrowheads="1"/>
        </xdr:cNvSpPr>
      </xdr:nvSpPr>
      <xdr:spPr bwMode="auto">
        <a:xfrm>
          <a:off x="11172825" y="0"/>
          <a:ext cx="14287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42033" zoomScaleNormal="48" zoomScaleSheetLayoutView="4"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DZ50"/>
  <sheetViews>
    <sheetView zoomScale="80" zoomScaleNormal="80" zoomScaleSheetLayoutView="100" workbookViewId="0">
      <selection activeCell="H42" sqref="H42"/>
    </sheetView>
  </sheetViews>
  <sheetFormatPr defaultRowHeight="13.5" x14ac:dyDescent="0.15"/>
  <cols>
    <col min="1" max="1" width="3.125" style="17" customWidth="1"/>
    <col min="2" max="2" width="16.375" style="17" customWidth="1"/>
    <col min="3" max="3" width="73" style="17" customWidth="1"/>
    <col min="4" max="16384" width="9" style="17"/>
  </cols>
  <sheetData>
    <row r="1" spans="1:130" s="49" customFormat="1" ht="18.75" customHeight="1" x14ac:dyDescent="0.15">
      <c r="A1" s="24" t="s">
        <v>15</v>
      </c>
      <c r="B1" s="25"/>
      <c r="C1" s="26"/>
      <c r="D1" s="50"/>
    </row>
    <row r="2" spans="1:130" s="51" customFormat="1" ht="27" x14ac:dyDescent="0.15">
      <c r="A2" s="131" t="s">
        <v>16</v>
      </c>
      <c r="B2" s="131" t="s">
        <v>17</v>
      </c>
      <c r="C2" s="28" t="s">
        <v>18</v>
      </c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</row>
    <row r="3" spans="1:130" s="51" customFormat="1" x14ac:dyDescent="0.15">
      <c r="A3" s="132"/>
      <c r="B3" s="132"/>
      <c r="C3" s="30" t="s">
        <v>19</v>
      </c>
    </row>
    <row r="4" spans="1:130" s="51" customFormat="1" ht="15" customHeight="1" x14ac:dyDescent="0.15">
      <c r="A4" s="27" t="s">
        <v>59</v>
      </c>
      <c r="B4" s="31" t="s">
        <v>20</v>
      </c>
      <c r="C4" s="28" t="s">
        <v>66</v>
      </c>
    </row>
    <row r="5" spans="1:130" s="51" customFormat="1" ht="27" x14ac:dyDescent="0.15">
      <c r="A5" s="131" t="s">
        <v>47</v>
      </c>
      <c r="B5" s="134" t="s">
        <v>21</v>
      </c>
      <c r="C5" s="28" t="s">
        <v>22</v>
      </c>
    </row>
    <row r="6" spans="1:130" s="51" customFormat="1" ht="27" x14ac:dyDescent="0.15">
      <c r="A6" s="132"/>
      <c r="B6" s="134"/>
      <c r="C6" s="30" t="s">
        <v>23</v>
      </c>
    </row>
    <row r="7" spans="1:130" s="51" customFormat="1" x14ac:dyDescent="0.15">
      <c r="A7" s="131" t="s">
        <v>24</v>
      </c>
      <c r="B7" s="134" t="s">
        <v>25</v>
      </c>
      <c r="C7" s="28" t="s">
        <v>26</v>
      </c>
    </row>
    <row r="8" spans="1:130" s="51" customFormat="1" ht="27" x14ac:dyDescent="0.15">
      <c r="A8" s="132"/>
      <c r="B8" s="134"/>
      <c r="C8" s="30" t="s">
        <v>27</v>
      </c>
    </row>
    <row r="9" spans="1:130" s="51" customFormat="1" x14ac:dyDescent="0.15">
      <c r="A9" s="131" t="s">
        <v>28</v>
      </c>
      <c r="B9" s="131" t="s">
        <v>29</v>
      </c>
      <c r="C9" s="32" t="s">
        <v>30</v>
      </c>
    </row>
    <row r="10" spans="1:130" s="51" customFormat="1" ht="27" x14ac:dyDescent="0.15">
      <c r="A10" s="132"/>
      <c r="B10" s="132"/>
      <c r="C10" s="32" t="s">
        <v>31</v>
      </c>
    </row>
    <row r="11" spans="1:130" s="51" customFormat="1" x14ac:dyDescent="0.15">
      <c r="A11" s="131" t="s">
        <v>32</v>
      </c>
      <c r="B11" s="131" t="s">
        <v>33</v>
      </c>
      <c r="C11" s="28" t="s">
        <v>34</v>
      </c>
    </row>
    <row r="12" spans="1:130" s="51" customFormat="1" ht="27" x14ac:dyDescent="0.15">
      <c r="A12" s="132"/>
      <c r="B12" s="132"/>
      <c r="C12" s="30" t="s">
        <v>35</v>
      </c>
    </row>
    <row r="13" spans="1:130" s="51" customFormat="1" x14ac:dyDescent="0.15">
      <c r="A13" s="131" t="s">
        <v>36</v>
      </c>
      <c r="B13" s="131" t="s">
        <v>37</v>
      </c>
      <c r="C13" s="32" t="s">
        <v>38</v>
      </c>
    </row>
    <row r="14" spans="1:130" s="51" customFormat="1" ht="27" x14ac:dyDescent="0.15">
      <c r="A14" s="132"/>
      <c r="B14" s="132"/>
      <c r="C14" s="32" t="s">
        <v>35</v>
      </c>
    </row>
    <row r="15" spans="1:130" s="51" customFormat="1" ht="15" customHeight="1" x14ac:dyDescent="0.15">
      <c r="A15" s="27" t="s">
        <v>39</v>
      </c>
      <c r="B15" s="31" t="s">
        <v>40</v>
      </c>
      <c r="C15" s="28" t="s">
        <v>113</v>
      </c>
    </row>
    <row r="16" spans="1:130" s="51" customFormat="1" ht="27" x14ac:dyDescent="0.15">
      <c r="A16" s="131" t="s">
        <v>41</v>
      </c>
      <c r="B16" s="133" t="s">
        <v>42</v>
      </c>
      <c r="C16" s="28" t="s">
        <v>106</v>
      </c>
    </row>
    <row r="17" spans="1:3" s="51" customFormat="1" ht="40.5" x14ac:dyDescent="0.15">
      <c r="A17" s="132"/>
      <c r="B17" s="133"/>
      <c r="C17" s="33" t="s">
        <v>112</v>
      </c>
    </row>
    <row r="18" spans="1:3" s="51" customFormat="1" ht="27" x14ac:dyDescent="0.15">
      <c r="A18" s="27" t="s">
        <v>67</v>
      </c>
      <c r="B18" s="27" t="s">
        <v>43</v>
      </c>
      <c r="C18" s="28" t="s">
        <v>108</v>
      </c>
    </row>
    <row r="19" spans="1:3" s="51" customFormat="1" ht="15.75" customHeight="1" x14ac:dyDescent="0.15">
      <c r="A19" s="136" t="s">
        <v>68</v>
      </c>
      <c r="B19" s="134" t="s">
        <v>44</v>
      </c>
      <c r="C19" s="28" t="s">
        <v>69</v>
      </c>
    </row>
    <row r="20" spans="1:3" s="51" customFormat="1" ht="16.5" customHeight="1" x14ac:dyDescent="0.15">
      <c r="A20" s="137"/>
      <c r="B20" s="134"/>
      <c r="C20" s="30" t="s">
        <v>114</v>
      </c>
    </row>
    <row r="21" spans="1:3" s="51" customFormat="1" ht="18.75" customHeight="1" x14ac:dyDescent="0.15">
      <c r="A21" s="139" t="s">
        <v>118</v>
      </c>
      <c r="B21" s="139"/>
      <c r="C21" s="139"/>
    </row>
    <row r="22" spans="1:3" ht="15" customHeight="1" x14ac:dyDescent="0.15">
      <c r="A22" s="34" t="s">
        <v>45</v>
      </c>
      <c r="B22" s="35"/>
    </row>
    <row r="23" spans="1:3" ht="15" customHeight="1" x14ac:dyDescent="0.15">
      <c r="A23" s="31" t="s">
        <v>16</v>
      </c>
      <c r="B23" s="36" t="s">
        <v>46</v>
      </c>
      <c r="C23" s="37" t="s">
        <v>109</v>
      </c>
    </row>
    <row r="24" spans="1:3" ht="15" customHeight="1" x14ac:dyDescent="0.15">
      <c r="A24" s="29" t="s">
        <v>59</v>
      </c>
      <c r="B24" s="38" t="s">
        <v>11</v>
      </c>
      <c r="C24" s="30" t="s">
        <v>110</v>
      </c>
    </row>
    <row r="25" spans="1:3" ht="27" x14ac:dyDescent="0.15">
      <c r="A25" s="27" t="s">
        <v>47</v>
      </c>
      <c r="B25" s="27" t="s">
        <v>29</v>
      </c>
      <c r="C25" s="32" t="s">
        <v>48</v>
      </c>
    </row>
    <row r="26" spans="1:3" s="51" customFormat="1" x14ac:dyDescent="0.15">
      <c r="A26" s="131" t="s">
        <v>24</v>
      </c>
      <c r="B26" s="131" t="s">
        <v>33</v>
      </c>
      <c r="C26" s="28" t="s">
        <v>34</v>
      </c>
    </row>
    <row r="27" spans="1:3" s="51" customFormat="1" x14ac:dyDescent="0.15">
      <c r="A27" s="132"/>
      <c r="B27" s="132"/>
      <c r="C27" s="30" t="s">
        <v>49</v>
      </c>
    </row>
    <row r="28" spans="1:3" s="51" customFormat="1" x14ac:dyDescent="0.15">
      <c r="A28" s="131" t="s">
        <v>28</v>
      </c>
      <c r="B28" s="134" t="s">
        <v>44</v>
      </c>
      <c r="C28" s="28" t="s">
        <v>69</v>
      </c>
    </row>
    <row r="29" spans="1:3" s="51" customFormat="1" x14ac:dyDescent="0.15">
      <c r="A29" s="132"/>
      <c r="B29" s="134"/>
      <c r="C29" s="30" t="s">
        <v>115</v>
      </c>
    </row>
    <row r="30" spans="1:3" s="51" customFormat="1" ht="15" customHeight="1" x14ac:dyDescent="0.15">
      <c r="A30" s="135" t="s">
        <v>111</v>
      </c>
      <c r="B30" s="135"/>
      <c r="C30" s="135"/>
    </row>
    <row r="31" spans="1:3" ht="11.25" customHeight="1" x14ac:dyDescent="0.15">
      <c r="A31" s="35"/>
      <c r="B31" s="35"/>
      <c r="C31" s="35"/>
    </row>
    <row r="32" spans="1:3" ht="15" customHeight="1" x14ac:dyDescent="0.15">
      <c r="A32" s="138" t="s">
        <v>50</v>
      </c>
      <c r="B32" s="138"/>
      <c r="C32" s="138"/>
    </row>
    <row r="33" spans="1:3" s="51" customFormat="1" ht="15" customHeight="1" x14ac:dyDescent="0.15">
      <c r="A33" s="39" t="s">
        <v>16</v>
      </c>
      <c r="B33" s="40" t="s">
        <v>51</v>
      </c>
      <c r="C33" s="41" t="s">
        <v>52</v>
      </c>
    </row>
    <row r="34" spans="1:3" s="51" customFormat="1" ht="15" customHeight="1" x14ac:dyDescent="0.15">
      <c r="A34" s="42" t="s">
        <v>59</v>
      </c>
      <c r="B34" s="31" t="s">
        <v>53</v>
      </c>
      <c r="C34" s="43" t="s">
        <v>54</v>
      </c>
    </row>
    <row r="35" spans="1:3" s="51" customFormat="1" ht="15" customHeight="1" x14ac:dyDescent="0.15">
      <c r="A35" s="17" t="s">
        <v>55</v>
      </c>
      <c r="B35" s="17"/>
      <c r="C35" s="17"/>
    </row>
    <row r="36" spans="1:3" ht="9" customHeight="1" x14ac:dyDescent="0.15"/>
    <row r="37" spans="1:3" ht="15" customHeight="1" x14ac:dyDescent="0.15">
      <c r="A37" s="138" t="s">
        <v>56</v>
      </c>
      <c r="B37" s="138"/>
      <c r="C37" s="138"/>
    </row>
    <row r="38" spans="1:3" ht="15" customHeight="1" x14ac:dyDescent="0.15">
      <c r="A38" s="44" t="s">
        <v>16</v>
      </c>
      <c r="B38" s="45" t="s">
        <v>57</v>
      </c>
      <c r="C38" s="46" t="s">
        <v>58</v>
      </c>
    </row>
    <row r="39" spans="1:3" ht="15" customHeight="1" x14ac:dyDescent="0.15">
      <c r="A39" s="44" t="s">
        <v>59</v>
      </c>
      <c r="B39" s="45" t="s">
        <v>60</v>
      </c>
      <c r="C39" s="37" t="s">
        <v>61</v>
      </c>
    </row>
    <row r="40" spans="1:3" ht="15" customHeight="1" x14ac:dyDescent="0.15">
      <c r="A40" s="131" t="s">
        <v>47</v>
      </c>
      <c r="B40" s="134" t="s">
        <v>44</v>
      </c>
      <c r="C40" s="28" t="s">
        <v>69</v>
      </c>
    </row>
    <row r="41" spans="1:3" ht="15" customHeight="1" x14ac:dyDescent="0.15">
      <c r="A41" s="132"/>
      <c r="B41" s="134"/>
      <c r="C41" s="30" t="s">
        <v>116</v>
      </c>
    </row>
    <row r="42" spans="1:3" ht="15" customHeight="1" x14ac:dyDescent="0.15">
      <c r="A42" s="17" t="s">
        <v>55</v>
      </c>
    </row>
    <row r="43" spans="1:3" ht="10.5" customHeight="1" x14ac:dyDescent="0.15"/>
    <row r="44" spans="1:3" ht="15" customHeight="1" x14ac:dyDescent="0.15">
      <c r="A44" s="34" t="s">
        <v>62</v>
      </c>
      <c r="B44" s="35"/>
    </row>
    <row r="45" spans="1:3" s="51" customFormat="1" ht="15" customHeight="1" x14ac:dyDescent="0.15">
      <c r="A45" s="47" t="s">
        <v>16</v>
      </c>
      <c r="B45" s="36" t="s">
        <v>63</v>
      </c>
      <c r="C45" s="37" t="s">
        <v>64</v>
      </c>
    </row>
    <row r="46" spans="1:3" s="51" customFormat="1" ht="15" customHeight="1" x14ac:dyDescent="0.15">
      <c r="A46" s="48" t="s">
        <v>59</v>
      </c>
      <c r="B46" s="38" t="s">
        <v>11</v>
      </c>
      <c r="C46" s="30" t="s">
        <v>70</v>
      </c>
    </row>
    <row r="47" spans="1:3" s="51" customFormat="1" ht="15" customHeight="1" x14ac:dyDescent="0.15">
      <c r="A47" s="131" t="s">
        <v>47</v>
      </c>
      <c r="B47" s="134" t="s">
        <v>44</v>
      </c>
      <c r="C47" s="28" t="s">
        <v>69</v>
      </c>
    </row>
    <row r="48" spans="1:3" s="51" customFormat="1" ht="15" customHeight="1" x14ac:dyDescent="0.15">
      <c r="A48" s="132"/>
      <c r="B48" s="134"/>
      <c r="C48" s="30" t="s">
        <v>117</v>
      </c>
    </row>
    <row r="49" spans="1:3" s="51" customFormat="1" ht="15" customHeight="1" x14ac:dyDescent="0.15">
      <c r="A49" s="135" t="s">
        <v>65</v>
      </c>
      <c r="B49" s="135"/>
      <c r="C49" s="135"/>
    </row>
    <row r="50" spans="1:3" ht="13.5" customHeight="1" x14ac:dyDescent="0.15">
      <c r="B50" s="35"/>
    </row>
  </sheetData>
  <mergeCells count="29">
    <mergeCell ref="A49:C49"/>
    <mergeCell ref="A19:A20"/>
    <mergeCell ref="B19:B20"/>
    <mergeCell ref="B40:B41"/>
    <mergeCell ref="A47:A48"/>
    <mergeCell ref="B47:B48"/>
    <mergeCell ref="A26:A27"/>
    <mergeCell ref="B26:B27"/>
    <mergeCell ref="A32:C32"/>
    <mergeCell ref="A37:C37"/>
    <mergeCell ref="A40:A41"/>
    <mergeCell ref="A28:A29"/>
    <mergeCell ref="B28:B29"/>
    <mergeCell ref="A30:C30"/>
    <mergeCell ref="A21:C21"/>
    <mergeCell ref="A2:A3"/>
    <mergeCell ref="B2:B3"/>
    <mergeCell ref="A5:A6"/>
    <mergeCell ref="B5:B6"/>
    <mergeCell ref="A7:A8"/>
    <mergeCell ref="B7:B8"/>
    <mergeCell ref="B9:B10"/>
    <mergeCell ref="A16:A17"/>
    <mergeCell ref="A9:A10"/>
    <mergeCell ref="B16:B17"/>
    <mergeCell ref="A11:A12"/>
    <mergeCell ref="B11:B12"/>
    <mergeCell ref="A13:A14"/>
    <mergeCell ref="B13:B1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W123"/>
  <sheetViews>
    <sheetView tabSelected="1" topLeftCell="A28" zoomScaleNormal="100" zoomScaleSheetLayoutView="100" workbookViewId="0">
      <selection activeCell="P58" sqref="P58"/>
    </sheetView>
  </sheetViews>
  <sheetFormatPr defaultRowHeight="13.5" x14ac:dyDescent="0.15"/>
  <cols>
    <col min="1" max="1" width="18.125" style="6" customWidth="1"/>
    <col min="2" max="2" width="10.625" style="6" customWidth="1"/>
    <col min="3" max="3" width="3" style="6" customWidth="1"/>
    <col min="4" max="4" width="9.875" style="6" customWidth="1"/>
    <col min="5" max="5" width="4.625" style="6" customWidth="1"/>
    <col min="6" max="6" width="7" style="6" customWidth="1"/>
    <col min="7" max="7" width="2.75" style="6" customWidth="1"/>
    <col min="8" max="8" width="6.625" style="6" customWidth="1"/>
    <col min="9" max="9" width="2.75" style="6" customWidth="1"/>
    <col min="10" max="10" width="2.75" style="15" customWidth="1"/>
    <col min="11" max="11" width="4.375" style="6" customWidth="1"/>
    <col min="12" max="12" width="4" style="6" customWidth="1"/>
    <col min="13" max="13" width="2.75" style="15" customWidth="1"/>
    <col min="14" max="14" width="9.875" style="6" customWidth="1"/>
    <col min="15" max="15" width="2.75" style="16" customWidth="1"/>
    <col min="16" max="16384" width="9" style="6"/>
  </cols>
  <sheetData>
    <row r="1" spans="1:20" s="4" customFormat="1" ht="14.25" thickBot="1" x14ac:dyDescent="0.2">
      <c r="A1" s="61"/>
      <c r="B1" s="61"/>
      <c r="C1" s="61"/>
      <c r="D1" s="61"/>
      <c r="E1" s="61"/>
      <c r="F1" s="61"/>
      <c r="G1" s="61"/>
      <c r="H1" s="143" t="s">
        <v>9</v>
      </c>
      <c r="I1" s="144"/>
      <c r="J1" s="145"/>
      <c r="K1" s="146"/>
      <c r="L1" s="146"/>
      <c r="M1" s="146"/>
      <c r="N1" s="146"/>
      <c r="O1" s="147"/>
    </row>
    <row r="2" spans="1:20" s="4" customFormat="1" ht="14.25" customHeight="1" thickBot="1" x14ac:dyDescent="0.2">
      <c r="A2" s="61"/>
      <c r="B2" s="61"/>
      <c r="C2" s="61"/>
      <c r="D2" s="61"/>
      <c r="E2" s="61"/>
      <c r="F2" s="61"/>
      <c r="G2" s="61"/>
      <c r="H2" s="152" t="s">
        <v>72</v>
      </c>
      <c r="I2" s="153"/>
      <c r="J2" s="149" t="s">
        <v>93</v>
      </c>
      <c r="K2" s="150"/>
      <c r="L2" s="150"/>
      <c r="M2" s="150"/>
      <c r="N2" s="150"/>
      <c r="O2" s="151"/>
      <c r="T2" s="4">
        <v>1</v>
      </c>
    </row>
    <row r="3" spans="1:20" s="4" customFormat="1" ht="24" customHeight="1" thickBot="1" x14ac:dyDescent="0.2">
      <c r="A3" s="62" t="s">
        <v>71</v>
      </c>
      <c r="B3" s="61"/>
      <c r="C3" s="61"/>
      <c r="D3" s="61"/>
      <c r="E3" s="61"/>
      <c r="F3" s="61"/>
      <c r="G3" s="61"/>
      <c r="H3" s="154"/>
      <c r="I3" s="155"/>
      <c r="J3" s="149" t="s">
        <v>130</v>
      </c>
      <c r="K3" s="150"/>
      <c r="L3" s="150"/>
      <c r="M3" s="150"/>
      <c r="N3" s="150"/>
      <c r="O3" s="151"/>
    </row>
    <row r="4" spans="1:20" s="4" customFormat="1" ht="14.25" customHeight="1" x14ac:dyDescent="0.15">
      <c r="A4" s="62"/>
      <c r="B4" s="61"/>
      <c r="C4" s="61"/>
      <c r="D4" s="61"/>
      <c r="E4" s="61"/>
      <c r="F4" s="61"/>
      <c r="G4" s="61"/>
      <c r="H4" s="53"/>
      <c r="I4" s="53"/>
      <c r="J4" s="53"/>
      <c r="K4" s="53"/>
      <c r="L4" s="53"/>
      <c r="M4" s="53"/>
      <c r="N4" s="53"/>
      <c r="O4" s="53"/>
    </row>
    <row r="5" spans="1:20" s="5" customFormat="1" ht="18.75" customHeight="1" x14ac:dyDescent="0.15">
      <c r="A5" s="148" t="s">
        <v>92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20" ht="26.25" customHeight="1" x14ac:dyDescent="0.15">
      <c r="A6" s="61" t="s">
        <v>129</v>
      </c>
      <c r="B6" s="61"/>
      <c r="C6" s="61"/>
      <c r="D6" s="61"/>
      <c r="E6" s="61"/>
      <c r="F6" s="61"/>
      <c r="G6" s="61"/>
      <c r="H6" s="61"/>
      <c r="I6" s="61"/>
      <c r="J6" s="63"/>
      <c r="K6" s="61"/>
      <c r="L6" s="61"/>
      <c r="M6" s="63"/>
      <c r="N6" s="61"/>
      <c r="O6" s="64"/>
    </row>
    <row r="7" spans="1:20" ht="20.25" customHeight="1" x14ac:dyDescent="0.15">
      <c r="A7" s="61"/>
      <c r="B7" s="61"/>
      <c r="C7" s="61"/>
      <c r="D7" s="157" t="s">
        <v>123</v>
      </c>
      <c r="E7" s="157"/>
      <c r="F7" s="157"/>
      <c r="G7" s="61"/>
      <c r="H7" s="140" t="s">
        <v>122</v>
      </c>
      <c r="I7" s="140"/>
      <c r="J7" s="159"/>
      <c r="K7" s="159"/>
      <c r="L7" s="159"/>
      <c r="M7" s="159"/>
      <c r="N7" s="159"/>
      <c r="O7" s="159"/>
      <c r="Q7" s="58"/>
    </row>
    <row r="8" spans="1:20" ht="26.25" customHeight="1" x14ac:dyDescent="0.15">
      <c r="A8" s="61"/>
      <c r="B8" s="61"/>
      <c r="C8" s="61"/>
      <c r="D8" s="61"/>
      <c r="E8" s="61"/>
      <c r="F8" s="61"/>
      <c r="G8" s="61"/>
      <c r="H8" s="140" t="s">
        <v>124</v>
      </c>
      <c r="I8" s="140"/>
      <c r="J8" s="162" t="s">
        <v>104</v>
      </c>
      <c r="K8" s="162"/>
      <c r="L8" s="162"/>
      <c r="M8" s="162"/>
      <c r="N8" s="162"/>
      <c r="O8" s="162"/>
      <c r="Q8" s="59"/>
    </row>
    <row r="9" spans="1:20" s="54" customFormat="1" ht="26.25" customHeight="1" x14ac:dyDescent="0.15">
      <c r="A9" s="167" t="s">
        <v>128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Q9" s="60"/>
    </row>
    <row r="10" spans="1:20" ht="13.5" customHeight="1" x14ac:dyDescent="0.15">
      <c r="A10" s="167" t="s">
        <v>73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</row>
    <row r="11" spans="1:20" ht="10.5" customHeight="1" thickBot="1" x14ac:dyDescent="0.2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20" ht="33" customHeight="1" x14ac:dyDescent="0.15">
      <c r="A12" s="65" t="s">
        <v>125</v>
      </c>
      <c r="B12" s="163" t="s">
        <v>132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1:20" ht="16.5" customHeight="1" x14ac:dyDescent="0.15">
      <c r="A13" s="66" t="s">
        <v>126</v>
      </c>
      <c r="B13" s="180" t="s">
        <v>127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1:20" ht="16.5" customHeight="1" x14ac:dyDescent="0.15">
      <c r="A14" s="56" t="s">
        <v>14</v>
      </c>
      <c r="B14" s="67"/>
      <c r="C14" s="182" t="s">
        <v>12</v>
      </c>
      <c r="D14" s="182"/>
      <c r="E14" s="182"/>
      <c r="F14" s="21"/>
      <c r="G14" s="22"/>
      <c r="H14" s="22"/>
      <c r="I14" s="22"/>
      <c r="J14" s="22"/>
      <c r="K14" s="22"/>
      <c r="L14" s="22"/>
      <c r="M14" s="22"/>
      <c r="N14" s="22"/>
      <c r="O14" s="23"/>
    </row>
    <row r="15" spans="1:20" ht="16.5" customHeight="1" thickBot="1" x14ac:dyDescent="0.2">
      <c r="A15" s="57" t="s">
        <v>74</v>
      </c>
      <c r="B15" s="183" t="s">
        <v>105</v>
      </c>
      <c r="C15" s="184"/>
      <c r="D15" s="184"/>
      <c r="E15" s="18" t="s">
        <v>75</v>
      </c>
      <c r="F15" s="184" t="s">
        <v>105</v>
      </c>
      <c r="G15" s="184"/>
      <c r="H15" s="184"/>
      <c r="I15" s="184"/>
      <c r="J15" s="184"/>
      <c r="K15" s="18"/>
      <c r="L15" s="18"/>
      <c r="M15" s="18"/>
      <c r="N15" s="18"/>
      <c r="O15" s="19"/>
    </row>
    <row r="16" spans="1:20" ht="14.25" thickBo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3"/>
      <c r="K16" s="61"/>
      <c r="L16" s="61"/>
      <c r="M16" s="63"/>
      <c r="N16" s="61"/>
      <c r="O16" s="64"/>
    </row>
    <row r="17" spans="1:22" s="7" customFormat="1" ht="15" customHeight="1" x14ac:dyDescent="0.15">
      <c r="A17" s="68" t="s">
        <v>0</v>
      </c>
      <c r="B17" s="174" t="s">
        <v>1</v>
      </c>
      <c r="C17" s="177"/>
      <c r="D17" s="174" t="s">
        <v>2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6"/>
    </row>
    <row r="18" spans="1:22" s="7" customFormat="1" ht="15" customHeight="1" x14ac:dyDescent="0.15">
      <c r="A18" s="69" t="s">
        <v>94</v>
      </c>
      <c r="B18" s="70"/>
      <c r="C18" s="71"/>
      <c r="D18" s="70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22" ht="13.5" customHeight="1" x14ac:dyDescent="0.15">
      <c r="A19" s="74" t="s">
        <v>78</v>
      </c>
      <c r="B19" s="75">
        <f>N19</f>
        <v>200000</v>
      </c>
      <c r="C19" s="76" t="s">
        <v>3</v>
      </c>
      <c r="D19" s="77" t="s">
        <v>76</v>
      </c>
      <c r="E19" s="20"/>
      <c r="F19" s="20"/>
      <c r="G19" s="158"/>
      <c r="H19" s="158"/>
      <c r="I19" s="20"/>
      <c r="J19" s="79"/>
      <c r="K19" s="20"/>
      <c r="L19" s="80"/>
      <c r="M19" s="79"/>
      <c r="N19" s="81">
        <v>200000</v>
      </c>
      <c r="O19" s="82" t="s">
        <v>3</v>
      </c>
      <c r="P19" s="61" t="s">
        <v>119</v>
      </c>
      <c r="Q19" s="61"/>
      <c r="R19" s="61"/>
      <c r="S19" s="61"/>
      <c r="T19" s="61"/>
      <c r="U19" s="130"/>
      <c r="V19" s="130"/>
    </row>
    <row r="20" spans="1:22" ht="13.5" customHeight="1" x14ac:dyDescent="0.15">
      <c r="A20" s="74"/>
      <c r="B20" s="75">
        <f>N20</f>
        <v>100000</v>
      </c>
      <c r="C20" s="76" t="s">
        <v>3</v>
      </c>
      <c r="D20" s="77" t="s">
        <v>84</v>
      </c>
      <c r="E20" s="83"/>
      <c r="F20" s="83"/>
      <c r="G20" s="158"/>
      <c r="H20" s="158"/>
      <c r="I20" s="20"/>
      <c r="J20" s="79"/>
      <c r="K20" s="20"/>
      <c r="L20" s="80"/>
      <c r="M20" s="79"/>
      <c r="N20" s="81">
        <v>100000</v>
      </c>
      <c r="O20" s="82" t="s">
        <v>3</v>
      </c>
      <c r="P20" s="61"/>
      <c r="Q20" s="61"/>
      <c r="R20" s="61"/>
      <c r="S20" s="61"/>
      <c r="T20" s="61"/>
    </row>
    <row r="21" spans="1:22" x14ac:dyDescent="0.15">
      <c r="A21" s="74"/>
      <c r="B21" s="75"/>
      <c r="C21" s="76"/>
      <c r="D21" s="171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3"/>
      <c r="P21" s="61"/>
      <c r="Q21" s="61"/>
      <c r="R21" s="61"/>
      <c r="S21" s="61"/>
      <c r="T21" s="61"/>
    </row>
    <row r="22" spans="1:22" x14ac:dyDescent="0.15">
      <c r="A22" s="74" t="s">
        <v>79</v>
      </c>
      <c r="B22" s="75">
        <f>N22</f>
        <v>0</v>
      </c>
      <c r="C22" s="76" t="s">
        <v>3</v>
      </c>
      <c r="D22" s="84"/>
      <c r="E22" s="20"/>
      <c r="F22" s="20"/>
      <c r="G22" s="20"/>
      <c r="H22" s="20"/>
      <c r="I22" s="20"/>
      <c r="J22" s="142"/>
      <c r="K22" s="142"/>
      <c r="L22" s="142"/>
      <c r="M22" s="142"/>
      <c r="N22" s="142"/>
      <c r="O22" s="55" t="s">
        <v>3</v>
      </c>
      <c r="P22" s="61"/>
      <c r="Q22" s="61"/>
      <c r="R22" s="61"/>
      <c r="S22" s="61"/>
      <c r="T22" s="61"/>
    </row>
    <row r="23" spans="1:22" x14ac:dyDescent="0.15">
      <c r="A23" s="74"/>
      <c r="B23" s="75"/>
      <c r="C23" s="76"/>
      <c r="D23" s="8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55"/>
      <c r="P23" s="61"/>
      <c r="Q23" s="61"/>
      <c r="R23" s="61"/>
      <c r="S23" s="61"/>
      <c r="T23" s="61"/>
    </row>
    <row r="24" spans="1:22" x14ac:dyDescent="0.15">
      <c r="A24" s="74" t="s">
        <v>86</v>
      </c>
      <c r="B24" s="75">
        <f>N24</f>
        <v>0</v>
      </c>
      <c r="C24" s="76" t="s">
        <v>3</v>
      </c>
      <c r="D24" s="85"/>
      <c r="E24" s="86"/>
      <c r="F24" s="87" t="s">
        <v>13</v>
      </c>
      <c r="G24" s="79" t="s">
        <v>6</v>
      </c>
      <c r="H24" s="81">
        <v>1000</v>
      </c>
      <c r="I24" s="79" t="s">
        <v>3</v>
      </c>
      <c r="J24" s="79" t="s">
        <v>6</v>
      </c>
      <c r="K24" s="20"/>
      <c r="L24" s="79" t="s">
        <v>12</v>
      </c>
      <c r="M24" s="79" t="s">
        <v>7</v>
      </c>
      <c r="N24" s="81">
        <f>E24*H24*K24</f>
        <v>0</v>
      </c>
      <c r="O24" s="82" t="s">
        <v>3</v>
      </c>
      <c r="P24" s="61"/>
      <c r="Q24" s="61"/>
      <c r="R24" s="61"/>
      <c r="S24" s="61"/>
      <c r="T24" s="61"/>
    </row>
    <row r="25" spans="1:22" x14ac:dyDescent="0.15">
      <c r="A25" s="74"/>
      <c r="B25" s="84"/>
      <c r="C25" s="76"/>
      <c r="D25" s="84"/>
      <c r="E25" s="20" t="s">
        <v>8</v>
      </c>
      <c r="F25" s="79"/>
      <c r="G25" s="79"/>
      <c r="H25" s="20"/>
      <c r="I25" s="20"/>
      <c r="J25" s="79"/>
      <c r="K25" s="20"/>
      <c r="L25" s="20"/>
      <c r="M25" s="79"/>
      <c r="N25" s="81"/>
      <c r="O25" s="82"/>
      <c r="P25" s="61"/>
      <c r="Q25" s="61"/>
      <c r="R25" s="61"/>
      <c r="S25" s="61"/>
      <c r="T25" s="61"/>
    </row>
    <row r="26" spans="1:22" x14ac:dyDescent="0.15">
      <c r="A26" s="74" t="s">
        <v>80</v>
      </c>
      <c r="B26" s="75">
        <f>N26</f>
        <v>0</v>
      </c>
      <c r="C26" s="76" t="s">
        <v>3</v>
      </c>
      <c r="D26" s="187"/>
      <c r="E26" s="188"/>
      <c r="F26" s="188"/>
      <c r="G26" s="20"/>
      <c r="H26" s="81"/>
      <c r="I26" s="79" t="s">
        <v>3</v>
      </c>
      <c r="J26" s="79" t="s">
        <v>6</v>
      </c>
      <c r="K26" s="90"/>
      <c r="L26" s="79" t="s">
        <v>4</v>
      </c>
      <c r="M26" s="79"/>
      <c r="N26" s="81"/>
      <c r="O26" s="82" t="s">
        <v>3</v>
      </c>
      <c r="P26" s="61"/>
      <c r="Q26" s="61"/>
      <c r="R26" s="61"/>
      <c r="S26" s="61"/>
      <c r="T26" s="61"/>
    </row>
    <row r="27" spans="1:22" x14ac:dyDescent="0.15">
      <c r="A27" s="74"/>
      <c r="B27" s="91"/>
      <c r="C27" s="76"/>
      <c r="D27" s="88"/>
      <c r="E27" s="89"/>
      <c r="F27" s="89"/>
      <c r="G27" s="20"/>
      <c r="H27" s="81"/>
      <c r="I27" s="79"/>
      <c r="J27" s="79"/>
      <c r="K27" s="90"/>
      <c r="L27" s="79"/>
      <c r="M27" s="79"/>
      <c r="N27" s="81"/>
      <c r="O27" s="82"/>
      <c r="P27" s="61"/>
      <c r="Q27" s="61"/>
      <c r="R27" s="61"/>
      <c r="S27" s="61"/>
      <c r="T27" s="61"/>
    </row>
    <row r="28" spans="1:22" x14ac:dyDescent="0.15">
      <c r="A28" s="74" t="s">
        <v>81</v>
      </c>
      <c r="B28" s="75">
        <f>N28</f>
        <v>0</v>
      </c>
      <c r="C28" s="76" t="s">
        <v>3</v>
      </c>
      <c r="D28" s="77" t="s">
        <v>76</v>
      </c>
      <c r="E28" s="92"/>
      <c r="F28" s="87" t="s">
        <v>13</v>
      </c>
      <c r="G28" s="79" t="s">
        <v>6</v>
      </c>
      <c r="H28" s="90">
        <v>2000</v>
      </c>
      <c r="I28" s="79" t="s">
        <v>10</v>
      </c>
      <c r="J28" s="79" t="s">
        <v>6</v>
      </c>
      <c r="K28" s="20"/>
      <c r="L28" s="93" t="s">
        <v>12</v>
      </c>
      <c r="M28" s="79" t="s">
        <v>7</v>
      </c>
      <c r="N28" s="81">
        <f>E28*H28*K28</f>
        <v>0</v>
      </c>
      <c r="O28" s="82" t="s">
        <v>3</v>
      </c>
      <c r="P28" s="61" t="s">
        <v>120</v>
      </c>
      <c r="Q28" s="61"/>
      <c r="R28" s="61"/>
      <c r="S28" s="61"/>
      <c r="T28" s="61"/>
      <c r="U28" s="130"/>
      <c r="V28" s="130"/>
    </row>
    <row r="29" spans="1:22" x14ac:dyDescent="0.15">
      <c r="A29" s="74"/>
      <c r="B29" s="75">
        <f>N29</f>
        <v>0</v>
      </c>
      <c r="C29" s="76" t="s">
        <v>3</v>
      </c>
      <c r="D29" s="77" t="s">
        <v>84</v>
      </c>
      <c r="E29" s="92"/>
      <c r="F29" s="87" t="s">
        <v>13</v>
      </c>
      <c r="G29" s="79" t="s">
        <v>6</v>
      </c>
      <c r="H29" s="90">
        <v>2000</v>
      </c>
      <c r="I29" s="79" t="s">
        <v>10</v>
      </c>
      <c r="J29" s="79" t="s">
        <v>6</v>
      </c>
      <c r="K29" s="20"/>
      <c r="L29" s="93" t="s">
        <v>12</v>
      </c>
      <c r="M29" s="79" t="s">
        <v>7</v>
      </c>
      <c r="N29" s="81">
        <f>E29*H29*K29</f>
        <v>0</v>
      </c>
      <c r="O29" s="82" t="s">
        <v>3</v>
      </c>
      <c r="P29" s="61" t="s">
        <v>121</v>
      </c>
      <c r="Q29" s="61"/>
      <c r="R29" s="61"/>
      <c r="S29" s="61"/>
      <c r="T29" s="61"/>
      <c r="U29" s="130"/>
      <c r="V29" s="130"/>
    </row>
    <row r="30" spans="1:22" x14ac:dyDescent="0.15">
      <c r="A30" s="74"/>
      <c r="B30" s="91"/>
      <c r="C30" s="76"/>
      <c r="D30" s="84"/>
      <c r="E30" s="20"/>
      <c r="F30" s="20"/>
      <c r="G30" s="20"/>
      <c r="H30" s="20"/>
      <c r="I30" s="20"/>
      <c r="J30" s="79"/>
      <c r="K30" s="20"/>
      <c r="L30" s="20"/>
      <c r="M30" s="79"/>
      <c r="N30" s="81"/>
      <c r="O30" s="82"/>
      <c r="P30" s="61"/>
      <c r="Q30" s="61"/>
      <c r="R30" s="61"/>
      <c r="S30" s="61"/>
      <c r="T30" s="61"/>
    </row>
    <row r="31" spans="1:22" x14ac:dyDescent="0.15">
      <c r="A31" s="74" t="s">
        <v>82</v>
      </c>
      <c r="B31" s="91">
        <f>N31</f>
        <v>0</v>
      </c>
      <c r="C31" s="76" t="s">
        <v>3</v>
      </c>
      <c r="D31" s="84"/>
      <c r="E31" s="20"/>
      <c r="F31" s="20"/>
      <c r="G31" s="20"/>
      <c r="H31" s="20"/>
      <c r="I31" s="20"/>
      <c r="J31" s="79"/>
      <c r="K31" s="20"/>
      <c r="L31" s="20"/>
      <c r="M31" s="79"/>
      <c r="N31" s="81"/>
      <c r="O31" s="82"/>
      <c r="P31" s="61"/>
      <c r="Q31" s="61"/>
      <c r="R31" s="61"/>
      <c r="S31" s="61"/>
      <c r="T31" s="61"/>
    </row>
    <row r="32" spans="1:22" x14ac:dyDescent="0.15">
      <c r="A32" s="74"/>
      <c r="B32" s="91"/>
      <c r="C32" s="76"/>
      <c r="D32" s="84"/>
      <c r="E32" s="20"/>
      <c r="F32" s="20"/>
      <c r="G32" s="20"/>
      <c r="H32" s="20"/>
      <c r="I32" s="20"/>
      <c r="J32" s="79"/>
      <c r="K32" s="20"/>
      <c r="L32" s="20"/>
      <c r="M32" s="79"/>
      <c r="N32" s="81"/>
      <c r="O32" s="82"/>
      <c r="P32" s="61"/>
      <c r="Q32" s="61"/>
      <c r="R32" s="61"/>
      <c r="S32" s="61"/>
      <c r="T32" s="61"/>
    </row>
    <row r="33" spans="1:20" x14ac:dyDescent="0.15">
      <c r="A33" s="74" t="s">
        <v>83</v>
      </c>
      <c r="B33" s="91">
        <f>(B19+B22+B24+B26+B28+B31)*0.4</f>
        <v>80000</v>
      </c>
      <c r="C33" s="76" t="s">
        <v>3</v>
      </c>
      <c r="D33" s="77" t="s">
        <v>76</v>
      </c>
      <c r="E33" s="20"/>
      <c r="F33" s="20" t="s">
        <v>107</v>
      </c>
      <c r="G33" s="20"/>
      <c r="H33" s="20"/>
      <c r="I33" s="20"/>
      <c r="J33" s="79"/>
      <c r="K33" s="20"/>
      <c r="L33" s="20"/>
      <c r="M33" s="79"/>
      <c r="N33" s="81"/>
      <c r="O33" s="82"/>
      <c r="P33" s="61"/>
      <c r="Q33" s="61"/>
      <c r="R33" s="61"/>
      <c r="S33" s="61"/>
      <c r="T33" s="61"/>
    </row>
    <row r="34" spans="1:20" x14ac:dyDescent="0.15">
      <c r="A34" s="74"/>
      <c r="B34" s="91">
        <f>(B20+B29)*0.4</f>
        <v>40000</v>
      </c>
      <c r="C34" s="76" t="s">
        <v>3</v>
      </c>
      <c r="D34" s="77" t="s">
        <v>84</v>
      </c>
      <c r="E34" s="20"/>
      <c r="F34" s="20" t="s">
        <v>96</v>
      </c>
      <c r="G34" s="20"/>
      <c r="H34" s="94"/>
      <c r="I34" s="20"/>
      <c r="J34" s="79"/>
      <c r="K34" s="95"/>
      <c r="L34" s="20"/>
      <c r="M34" s="79"/>
      <c r="N34" s="81"/>
      <c r="O34" s="82"/>
      <c r="P34" s="61"/>
      <c r="Q34" s="61"/>
      <c r="R34" s="61"/>
      <c r="S34" s="61"/>
      <c r="T34" s="61"/>
    </row>
    <row r="35" spans="1:20" x14ac:dyDescent="0.15">
      <c r="A35" s="74"/>
      <c r="B35" s="84"/>
      <c r="C35" s="76"/>
      <c r="D35" s="84"/>
      <c r="E35" s="90"/>
      <c r="F35" s="90"/>
      <c r="G35" s="20"/>
      <c r="H35" s="90"/>
      <c r="I35" s="20"/>
      <c r="J35" s="79"/>
      <c r="K35" s="20"/>
      <c r="L35" s="20"/>
      <c r="M35" s="79"/>
      <c r="N35" s="81"/>
      <c r="O35" s="82"/>
      <c r="P35" s="61"/>
      <c r="Q35" s="61"/>
      <c r="R35" s="61"/>
      <c r="S35" s="61"/>
      <c r="T35" s="61"/>
    </row>
    <row r="36" spans="1:20" s="3" customFormat="1" x14ac:dyDescent="0.15">
      <c r="A36" s="96" t="s">
        <v>76</v>
      </c>
      <c r="B36" s="97">
        <f>B19+B22+B24+B26+B28+B31+B33</f>
        <v>280000</v>
      </c>
      <c r="C36" s="98" t="s">
        <v>3</v>
      </c>
      <c r="D36" s="156" t="s">
        <v>131</v>
      </c>
      <c r="E36" s="156"/>
      <c r="F36" s="178">
        <f>ROUNDDOWN(B36*0.1,0)</f>
        <v>28000</v>
      </c>
      <c r="G36" s="179"/>
      <c r="H36" s="179"/>
      <c r="I36" s="99" t="s">
        <v>3</v>
      </c>
      <c r="J36" s="156" t="s">
        <v>5</v>
      </c>
      <c r="K36" s="156"/>
      <c r="L36" s="156"/>
      <c r="M36" s="193">
        <f>B36+F36</f>
        <v>308000</v>
      </c>
      <c r="N36" s="182"/>
      <c r="O36" s="100" t="s">
        <v>3</v>
      </c>
      <c r="P36" s="61"/>
      <c r="Q36" s="61"/>
      <c r="R36" s="61"/>
      <c r="S36" s="61"/>
      <c r="T36" s="61"/>
    </row>
    <row r="37" spans="1:20" s="3" customFormat="1" ht="14.25" thickBot="1" x14ac:dyDescent="0.2">
      <c r="A37" s="101" t="s">
        <v>84</v>
      </c>
      <c r="B37" s="129">
        <f>B20+B29+B34</f>
        <v>140000</v>
      </c>
      <c r="C37" s="102" t="s">
        <v>3</v>
      </c>
      <c r="D37" s="166" t="s">
        <v>131</v>
      </c>
      <c r="E37" s="166"/>
      <c r="F37" s="185">
        <f>ROUNDDOWN(B37*0.1,0)</f>
        <v>14000</v>
      </c>
      <c r="G37" s="186"/>
      <c r="H37" s="186"/>
      <c r="I37" s="103" t="s">
        <v>3</v>
      </c>
      <c r="J37" s="166" t="s">
        <v>5</v>
      </c>
      <c r="K37" s="166"/>
      <c r="L37" s="166"/>
      <c r="M37" s="160">
        <f>B37+F37</f>
        <v>154000</v>
      </c>
      <c r="N37" s="161"/>
      <c r="O37" s="104" t="s">
        <v>3</v>
      </c>
      <c r="P37" s="61"/>
      <c r="Q37" s="61"/>
      <c r="R37" s="61"/>
      <c r="S37" s="61"/>
      <c r="T37" s="61"/>
    </row>
    <row r="38" spans="1:20" x14ac:dyDescent="0.15">
      <c r="A38" s="105" t="s">
        <v>95</v>
      </c>
      <c r="B38" s="91"/>
      <c r="C38" s="76"/>
      <c r="D38" s="20"/>
      <c r="E38" s="20"/>
      <c r="F38" s="20"/>
      <c r="G38" s="20"/>
      <c r="H38" s="20"/>
      <c r="I38" s="20"/>
      <c r="J38" s="79"/>
      <c r="K38" s="20"/>
      <c r="L38" s="20"/>
      <c r="M38" s="79"/>
      <c r="N38" s="81"/>
      <c r="O38" s="82"/>
      <c r="P38" s="61"/>
      <c r="Q38" s="61"/>
      <c r="R38" s="61"/>
      <c r="S38" s="61"/>
      <c r="T38" s="61"/>
    </row>
    <row r="39" spans="1:20" x14ac:dyDescent="0.15">
      <c r="A39" s="74" t="s">
        <v>85</v>
      </c>
      <c r="B39" s="75">
        <f>N39</f>
        <v>0</v>
      </c>
      <c r="C39" s="76" t="s">
        <v>3</v>
      </c>
      <c r="D39" s="84"/>
      <c r="E39" s="20"/>
      <c r="F39" s="79"/>
      <c r="G39" s="142" t="s">
        <v>13</v>
      </c>
      <c r="H39" s="142"/>
      <c r="I39" s="79" t="s">
        <v>6</v>
      </c>
      <c r="J39" s="158">
        <v>6000</v>
      </c>
      <c r="K39" s="158"/>
      <c r="L39" s="79" t="s">
        <v>3</v>
      </c>
      <c r="M39" s="79" t="s">
        <v>7</v>
      </c>
      <c r="N39" s="81">
        <f>F39*J39</f>
        <v>0</v>
      </c>
      <c r="O39" s="82" t="s">
        <v>3</v>
      </c>
      <c r="P39" s="61"/>
      <c r="Q39" s="61"/>
      <c r="R39" s="61"/>
      <c r="S39" s="61"/>
      <c r="T39" s="61"/>
    </row>
    <row r="40" spans="1:20" x14ac:dyDescent="0.15">
      <c r="A40" s="74"/>
      <c r="B40" s="75"/>
      <c r="C40" s="76"/>
      <c r="D40" s="84"/>
      <c r="E40" s="20"/>
      <c r="F40" s="79"/>
      <c r="G40" s="79"/>
      <c r="H40" s="81"/>
      <c r="I40" s="79"/>
      <c r="J40" s="79"/>
      <c r="K40" s="20"/>
      <c r="L40" s="79"/>
      <c r="M40" s="79"/>
      <c r="N40" s="81"/>
      <c r="O40" s="82"/>
      <c r="P40" s="61"/>
      <c r="Q40" s="61"/>
      <c r="R40" s="61"/>
      <c r="S40" s="61"/>
      <c r="T40" s="61"/>
    </row>
    <row r="41" spans="1:20" x14ac:dyDescent="0.15">
      <c r="A41" s="74" t="s">
        <v>97</v>
      </c>
      <c r="B41" s="75">
        <f>N41</f>
        <v>0</v>
      </c>
      <c r="C41" s="76" t="s">
        <v>3</v>
      </c>
      <c r="D41" s="141" t="s">
        <v>90</v>
      </c>
      <c r="E41" s="142"/>
      <c r="F41" s="79"/>
      <c r="G41" s="142" t="s">
        <v>13</v>
      </c>
      <c r="H41" s="142"/>
      <c r="I41" s="79" t="s">
        <v>6</v>
      </c>
      <c r="J41" s="158">
        <v>1000</v>
      </c>
      <c r="K41" s="142"/>
      <c r="L41" s="79" t="s">
        <v>3</v>
      </c>
      <c r="M41" s="79" t="s">
        <v>7</v>
      </c>
      <c r="N41" s="81">
        <f>F41*J41</f>
        <v>0</v>
      </c>
      <c r="O41" s="82" t="s">
        <v>3</v>
      </c>
      <c r="P41" s="61"/>
      <c r="Q41" s="61"/>
      <c r="R41" s="61"/>
      <c r="S41" s="61"/>
      <c r="T41" s="61"/>
    </row>
    <row r="42" spans="1:20" x14ac:dyDescent="0.15">
      <c r="A42" s="74"/>
      <c r="B42" s="75">
        <f>N42</f>
        <v>0</v>
      </c>
      <c r="C42" s="76" t="s">
        <v>3</v>
      </c>
      <c r="D42" s="141" t="s">
        <v>91</v>
      </c>
      <c r="E42" s="142"/>
      <c r="F42" s="79"/>
      <c r="G42" s="142" t="s">
        <v>13</v>
      </c>
      <c r="H42" s="142"/>
      <c r="I42" s="79" t="s">
        <v>6</v>
      </c>
      <c r="J42" s="158">
        <v>1000</v>
      </c>
      <c r="K42" s="142"/>
      <c r="L42" s="79" t="s">
        <v>3</v>
      </c>
      <c r="M42" s="79" t="s">
        <v>7</v>
      </c>
      <c r="N42" s="81">
        <f>F42*J42</f>
        <v>0</v>
      </c>
      <c r="O42" s="82" t="s">
        <v>3</v>
      </c>
      <c r="P42" s="61"/>
      <c r="Q42" s="61"/>
      <c r="R42" s="61"/>
      <c r="S42" s="61"/>
      <c r="T42" s="61"/>
    </row>
    <row r="43" spans="1:20" x14ac:dyDescent="0.15">
      <c r="A43" s="74"/>
      <c r="B43" s="75">
        <f>N43</f>
        <v>0</v>
      </c>
      <c r="C43" s="76" t="s">
        <v>3</v>
      </c>
      <c r="D43" s="141" t="s">
        <v>77</v>
      </c>
      <c r="E43" s="142"/>
      <c r="F43" s="79"/>
      <c r="G43" s="142" t="s">
        <v>13</v>
      </c>
      <c r="H43" s="142"/>
      <c r="I43" s="79" t="s">
        <v>6</v>
      </c>
      <c r="J43" s="158">
        <v>1000</v>
      </c>
      <c r="K43" s="142"/>
      <c r="L43" s="79" t="s">
        <v>3</v>
      </c>
      <c r="M43" s="79" t="s">
        <v>7</v>
      </c>
      <c r="N43" s="81">
        <f>F43*J43</f>
        <v>0</v>
      </c>
      <c r="O43" s="82" t="s">
        <v>3</v>
      </c>
      <c r="P43" s="61"/>
      <c r="Q43" s="61"/>
      <c r="R43" s="61"/>
      <c r="S43" s="61"/>
      <c r="T43" s="61"/>
    </row>
    <row r="44" spans="1:20" x14ac:dyDescent="0.15">
      <c r="A44" s="74"/>
      <c r="B44" s="75"/>
      <c r="C44" s="76"/>
      <c r="D44" s="79"/>
      <c r="E44" s="79"/>
      <c r="F44" s="79"/>
      <c r="G44" s="79"/>
      <c r="H44" s="79"/>
      <c r="I44" s="79"/>
      <c r="J44" s="78"/>
      <c r="K44" s="79"/>
      <c r="L44" s="79"/>
      <c r="M44" s="79"/>
      <c r="N44" s="81"/>
      <c r="O44" s="82"/>
      <c r="P44" s="61"/>
      <c r="Q44" s="61"/>
      <c r="R44" s="61"/>
      <c r="S44" s="61"/>
      <c r="T44" s="61"/>
    </row>
    <row r="45" spans="1:20" s="3" customFormat="1" x14ac:dyDescent="0.15">
      <c r="A45" s="74" t="s">
        <v>100</v>
      </c>
      <c r="B45" s="106">
        <f>SUM(B39:B43)*0.4</f>
        <v>0</v>
      </c>
      <c r="C45" s="76" t="s">
        <v>3</v>
      </c>
      <c r="D45" s="20" t="s">
        <v>101</v>
      </c>
      <c r="E45" s="20"/>
      <c r="F45" s="20"/>
      <c r="G45" s="20"/>
      <c r="H45" s="20"/>
      <c r="I45" s="20"/>
      <c r="J45" s="79"/>
      <c r="K45" s="20"/>
      <c r="L45" s="20"/>
      <c r="M45" s="79"/>
      <c r="N45" s="20"/>
      <c r="O45" s="82"/>
      <c r="P45" s="61"/>
      <c r="Q45" s="61"/>
      <c r="R45" s="61"/>
      <c r="S45" s="61"/>
      <c r="T45" s="61"/>
    </row>
    <row r="46" spans="1:20" x14ac:dyDescent="0.15">
      <c r="A46" s="74"/>
      <c r="B46" s="75"/>
      <c r="C46" s="76"/>
      <c r="D46" s="84"/>
      <c r="E46" s="107"/>
      <c r="F46" s="107"/>
      <c r="G46" s="20"/>
      <c r="H46" s="20"/>
      <c r="I46" s="20"/>
      <c r="J46" s="79"/>
      <c r="K46" s="20"/>
      <c r="L46" s="20"/>
      <c r="M46" s="79"/>
      <c r="N46" s="20"/>
      <c r="O46" s="82"/>
      <c r="P46" s="61"/>
      <c r="Q46" s="61"/>
      <c r="R46" s="61"/>
      <c r="S46" s="61"/>
      <c r="T46" s="61"/>
    </row>
    <row r="47" spans="1:20" s="3" customFormat="1" ht="14.25" thickBot="1" x14ac:dyDescent="0.2">
      <c r="A47" s="108" t="s">
        <v>87</v>
      </c>
      <c r="B47" s="129">
        <f>SUM(B39:B45)</f>
        <v>0</v>
      </c>
      <c r="C47" s="102" t="s">
        <v>3</v>
      </c>
      <c r="D47" s="166" t="s">
        <v>131</v>
      </c>
      <c r="E47" s="166"/>
      <c r="F47" s="189">
        <f>ROUNDDOWN(B47*0.1,0)</f>
        <v>0</v>
      </c>
      <c r="G47" s="190"/>
      <c r="H47" s="190"/>
      <c r="I47" s="18" t="s">
        <v>3</v>
      </c>
      <c r="J47" s="191" t="s">
        <v>5</v>
      </c>
      <c r="K47" s="161"/>
      <c r="L47" s="192"/>
      <c r="M47" s="168">
        <f>B47+F47</f>
        <v>0</v>
      </c>
      <c r="N47" s="169"/>
      <c r="O47" s="109" t="s">
        <v>3</v>
      </c>
      <c r="P47" s="61"/>
      <c r="Q47" s="61"/>
      <c r="R47" s="61"/>
      <c r="S47" s="61"/>
      <c r="T47" s="61"/>
    </row>
    <row r="48" spans="1:20" x14ac:dyDescent="0.15">
      <c r="A48" s="110" t="s">
        <v>88</v>
      </c>
      <c r="B48" s="111"/>
      <c r="C48" s="112"/>
      <c r="D48" s="113"/>
      <c r="E48" s="114"/>
      <c r="F48" s="114"/>
      <c r="G48" s="114"/>
      <c r="H48" s="114"/>
      <c r="I48" s="114"/>
      <c r="J48" s="115"/>
      <c r="K48" s="114"/>
      <c r="L48" s="114"/>
      <c r="M48" s="115"/>
      <c r="N48" s="114"/>
      <c r="O48" s="116"/>
      <c r="P48" s="61"/>
      <c r="Q48" s="61"/>
      <c r="R48" s="61"/>
      <c r="S48" s="61"/>
      <c r="T48" s="61"/>
    </row>
    <row r="49" spans="1:23" x14ac:dyDescent="0.15">
      <c r="A49" s="117" t="s">
        <v>89</v>
      </c>
      <c r="B49" s="75">
        <f>N49</f>
        <v>0</v>
      </c>
      <c r="C49" s="76" t="s">
        <v>3</v>
      </c>
      <c r="D49" s="84"/>
      <c r="E49" s="20"/>
      <c r="F49" s="79"/>
      <c r="G49" s="142" t="s">
        <v>13</v>
      </c>
      <c r="H49" s="142"/>
      <c r="I49" s="79" t="s">
        <v>6</v>
      </c>
      <c r="J49" s="158">
        <v>6000</v>
      </c>
      <c r="K49" s="158"/>
      <c r="L49" s="79" t="s">
        <v>3</v>
      </c>
      <c r="M49" s="79" t="s">
        <v>7</v>
      </c>
      <c r="N49" s="81">
        <f>F49*J49</f>
        <v>0</v>
      </c>
      <c r="O49" s="82" t="s">
        <v>3</v>
      </c>
      <c r="P49" s="61"/>
      <c r="Q49" s="61"/>
      <c r="R49" s="61"/>
      <c r="S49" s="61"/>
      <c r="T49" s="61"/>
    </row>
    <row r="50" spans="1:23" x14ac:dyDescent="0.15">
      <c r="A50" s="117"/>
      <c r="B50" s="118"/>
      <c r="C50" s="119"/>
      <c r="D50" s="77"/>
      <c r="E50" s="20"/>
      <c r="F50" s="20"/>
      <c r="G50" s="20"/>
      <c r="H50" s="20"/>
      <c r="I50" s="20"/>
      <c r="J50" s="79"/>
      <c r="K50" s="20"/>
      <c r="L50" s="20"/>
      <c r="M50" s="79"/>
      <c r="N50" s="20"/>
      <c r="O50" s="82"/>
      <c r="P50" s="61"/>
      <c r="Q50" s="61"/>
      <c r="R50" s="61"/>
      <c r="S50" s="61"/>
      <c r="T50" s="61"/>
    </row>
    <row r="51" spans="1:23" x14ac:dyDescent="0.15">
      <c r="A51" s="117" t="s">
        <v>98</v>
      </c>
      <c r="B51" s="75">
        <f>N51</f>
        <v>0</v>
      </c>
      <c r="C51" s="76" t="s">
        <v>3</v>
      </c>
      <c r="D51" s="77"/>
      <c r="E51" s="20"/>
      <c r="F51" s="79"/>
      <c r="G51" s="142" t="s">
        <v>13</v>
      </c>
      <c r="H51" s="142"/>
      <c r="I51" s="79" t="s">
        <v>6</v>
      </c>
      <c r="J51" s="158">
        <v>4000</v>
      </c>
      <c r="K51" s="158"/>
      <c r="L51" s="79" t="s">
        <v>3</v>
      </c>
      <c r="M51" s="79" t="s">
        <v>7</v>
      </c>
      <c r="N51" s="81">
        <f>F51*J51</f>
        <v>0</v>
      </c>
      <c r="O51" s="82" t="s">
        <v>3</v>
      </c>
      <c r="P51" s="61"/>
      <c r="Q51" s="61"/>
      <c r="R51" s="61"/>
      <c r="S51" s="61"/>
      <c r="T51" s="61"/>
    </row>
    <row r="52" spans="1:23" x14ac:dyDescent="0.15">
      <c r="A52" s="117"/>
      <c r="B52" s="118"/>
      <c r="C52" s="119"/>
      <c r="D52" s="77"/>
      <c r="E52" s="20"/>
      <c r="F52" s="20"/>
      <c r="G52" s="20"/>
      <c r="H52" s="20"/>
      <c r="I52" s="20"/>
      <c r="J52" s="79"/>
      <c r="K52" s="20"/>
      <c r="L52" s="20"/>
      <c r="M52" s="79"/>
      <c r="N52" s="20"/>
      <c r="O52" s="82"/>
      <c r="P52" s="61"/>
      <c r="Q52" s="61"/>
      <c r="R52" s="61"/>
      <c r="S52" s="61"/>
      <c r="T52" s="61"/>
    </row>
    <row r="53" spans="1:23" x14ac:dyDescent="0.15">
      <c r="A53" s="74" t="s">
        <v>99</v>
      </c>
      <c r="B53" s="75">
        <f>N53</f>
        <v>0</v>
      </c>
      <c r="C53" s="76" t="s">
        <v>3</v>
      </c>
      <c r="D53" s="141" t="s">
        <v>90</v>
      </c>
      <c r="E53" s="142"/>
      <c r="F53" s="79"/>
      <c r="G53" s="142" t="s">
        <v>13</v>
      </c>
      <c r="H53" s="142"/>
      <c r="I53" s="79" t="s">
        <v>6</v>
      </c>
      <c r="J53" s="158">
        <v>1000</v>
      </c>
      <c r="K53" s="142"/>
      <c r="L53" s="79" t="s">
        <v>3</v>
      </c>
      <c r="M53" s="79" t="s">
        <v>7</v>
      </c>
      <c r="N53" s="81">
        <f>F53*J53</f>
        <v>0</v>
      </c>
      <c r="O53" s="82" t="s">
        <v>3</v>
      </c>
      <c r="P53" s="61"/>
      <c r="Q53" s="61"/>
      <c r="R53" s="61"/>
      <c r="S53" s="61"/>
      <c r="T53" s="61"/>
    </row>
    <row r="54" spans="1:23" s="20" customFormat="1" ht="14.25" customHeight="1" x14ac:dyDescent="0.15">
      <c r="A54" s="74"/>
      <c r="B54" s="75">
        <f>N54</f>
        <v>0</v>
      </c>
      <c r="C54" s="76" t="s">
        <v>3</v>
      </c>
      <c r="D54" s="141" t="s">
        <v>91</v>
      </c>
      <c r="E54" s="142"/>
      <c r="F54" s="79"/>
      <c r="G54" s="142" t="s">
        <v>13</v>
      </c>
      <c r="H54" s="142"/>
      <c r="I54" s="79" t="s">
        <v>6</v>
      </c>
      <c r="J54" s="158">
        <v>1000</v>
      </c>
      <c r="K54" s="142"/>
      <c r="L54" s="79" t="s">
        <v>3</v>
      </c>
      <c r="M54" s="79" t="s">
        <v>7</v>
      </c>
      <c r="N54" s="81">
        <f>F54*J54</f>
        <v>0</v>
      </c>
      <c r="O54" s="82" t="s">
        <v>3</v>
      </c>
    </row>
    <row r="55" spans="1:23" s="20" customFormat="1" ht="14.25" customHeight="1" x14ac:dyDescent="0.15">
      <c r="A55" s="74"/>
      <c r="B55" s="106"/>
      <c r="C55" s="76"/>
      <c r="D55" s="79"/>
      <c r="E55" s="79"/>
      <c r="F55" s="79"/>
      <c r="G55" s="79"/>
      <c r="H55" s="79"/>
      <c r="I55" s="79"/>
      <c r="J55" s="78"/>
      <c r="K55" s="79"/>
      <c r="L55" s="79"/>
      <c r="M55" s="79"/>
      <c r="N55" s="120"/>
      <c r="O55" s="82"/>
    </row>
    <row r="56" spans="1:23" s="3" customFormat="1" x14ac:dyDescent="0.15">
      <c r="A56" s="74" t="s">
        <v>102</v>
      </c>
      <c r="B56" s="106">
        <f>SUM(B49:B54)*0.4</f>
        <v>0</v>
      </c>
      <c r="C56" s="76" t="s">
        <v>3</v>
      </c>
      <c r="D56" s="20" t="s">
        <v>103</v>
      </c>
      <c r="E56" s="20"/>
      <c r="F56" s="20"/>
      <c r="G56" s="20"/>
      <c r="H56" s="20"/>
      <c r="I56" s="20"/>
      <c r="J56" s="79"/>
      <c r="K56" s="20"/>
      <c r="L56" s="20"/>
      <c r="M56" s="79"/>
      <c r="N56" s="20"/>
      <c r="O56" s="82"/>
      <c r="P56" s="61"/>
      <c r="Q56" s="61"/>
      <c r="R56" s="61"/>
      <c r="S56" s="61"/>
      <c r="T56" s="61"/>
    </row>
    <row r="57" spans="1:23" s="11" customFormat="1" x14ac:dyDescent="0.15">
      <c r="A57" s="121"/>
      <c r="B57" s="118"/>
      <c r="C57" s="119"/>
      <c r="D57" s="77"/>
      <c r="E57" s="20"/>
      <c r="F57" s="20"/>
      <c r="G57" s="20"/>
      <c r="H57" s="20"/>
      <c r="I57" s="20"/>
      <c r="J57" s="79"/>
      <c r="K57" s="20"/>
      <c r="L57" s="20"/>
      <c r="M57" s="79"/>
      <c r="N57" s="20"/>
      <c r="O57" s="82"/>
      <c r="P57" s="20"/>
      <c r="Q57" s="20"/>
      <c r="R57" s="20"/>
      <c r="S57" s="20"/>
      <c r="T57" s="20"/>
    </row>
    <row r="58" spans="1:23" s="3" customFormat="1" ht="14.25" thickBot="1" x14ac:dyDescent="0.2">
      <c r="A58" s="108" t="s">
        <v>87</v>
      </c>
      <c r="B58" s="129">
        <f>SUM(B49:B56)</f>
        <v>0</v>
      </c>
      <c r="C58" s="102" t="s">
        <v>3</v>
      </c>
      <c r="D58" s="166" t="s">
        <v>131</v>
      </c>
      <c r="E58" s="166"/>
      <c r="F58" s="189">
        <f>ROUNDDOWN(B58*0.1,0)</f>
        <v>0</v>
      </c>
      <c r="G58" s="190"/>
      <c r="H58" s="190"/>
      <c r="I58" s="18" t="s">
        <v>3</v>
      </c>
      <c r="J58" s="191" t="s">
        <v>5</v>
      </c>
      <c r="K58" s="161"/>
      <c r="L58" s="192"/>
      <c r="M58" s="160">
        <f>B58+F58</f>
        <v>0</v>
      </c>
      <c r="N58" s="161"/>
      <c r="O58" s="109" t="s">
        <v>3</v>
      </c>
      <c r="P58" s="61" t="s">
        <v>133</v>
      </c>
      <c r="Q58" s="61"/>
      <c r="R58" s="61"/>
      <c r="S58" s="61"/>
      <c r="T58" s="61"/>
      <c r="U58" s="130"/>
      <c r="V58" s="130"/>
      <c r="W58" s="130"/>
    </row>
    <row r="59" spans="1:23" s="12" customFormat="1" x14ac:dyDescent="0.15">
      <c r="A59" s="61"/>
      <c r="B59" s="61"/>
      <c r="C59" s="61"/>
      <c r="D59" s="61"/>
      <c r="E59" s="61"/>
      <c r="F59" s="61"/>
      <c r="G59" s="61"/>
      <c r="H59" s="61"/>
      <c r="I59" s="61"/>
      <c r="J59" s="63"/>
      <c r="K59" s="61"/>
      <c r="L59" s="61"/>
      <c r="M59" s="63"/>
      <c r="N59" s="61"/>
      <c r="O59" s="64"/>
    </row>
    <row r="60" spans="1:23" s="11" customFormat="1" x14ac:dyDescent="0.15">
      <c r="A60" s="122"/>
      <c r="B60" s="20"/>
      <c r="C60" s="122"/>
      <c r="D60" s="122"/>
      <c r="E60" s="122"/>
      <c r="F60" s="122"/>
      <c r="G60" s="122"/>
      <c r="H60" s="122"/>
      <c r="I60" s="122"/>
      <c r="J60" s="123"/>
      <c r="K60" s="122"/>
      <c r="L60" s="122"/>
      <c r="M60" s="123"/>
      <c r="N60" s="122"/>
      <c r="O60" s="124"/>
    </row>
    <row r="61" spans="1:23" s="11" customForma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79"/>
      <c r="K61" s="20"/>
      <c r="L61" s="20"/>
      <c r="M61" s="79"/>
      <c r="N61" s="20"/>
      <c r="O61" s="125"/>
    </row>
    <row r="62" spans="1:23" s="11" customFormat="1" x14ac:dyDescent="0.15">
      <c r="A62" s="142"/>
      <c r="B62" s="142"/>
      <c r="C62" s="142"/>
      <c r="D62" s="79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1:23" s="11" customFormat="1" x14ac:dyDescent="0.15">
      <c r="A63" s="142"/>
      <c r="B63" s="142"/>
      <c r="C63" s="142"/>
      <c r="D63" s="79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1:23" s="11" customFormat="1" x14ac:dyDescent="0.15">
      <c r="A64" s="20"/>
      <c r="B64" s="81"/>
      <c r="C64" s="20"/>
      <c r="D64" s="20"/>
      <c r="E64" s="20"/>
      <c r="F64" s="20"/>
      <c r="G64" s="20"/>
      <c r="H64" s="20"/>
      <c r="I64" s="20"/>
      <c r="J64" s="79"/>
      <c r="K64" s="20"/>
      <c r="L64" s="20"/>
      <c r="M64" s="79"/>
      <c r="N64" s="20"/>
      <c r="O64" s="125"/>
    </row>
    <row r="65" spans="1:15" s="11" customFormat="1" x14ac:dyDescent="0.15">
      <c r="A65" s="20"/>
      <c r="B65" s="81"/>
      <c r="C65" s="20"/>
      <c r="D65" s="20"/>
      <c r="E65" s="20"/>
      <c r="F65" s="20"/>
      <c r="G65" s="20"/>
      <c r="H65" s="90"/>
      <c r="I65" s="20"/>
      <c r="J65" s="79"/>
      <c r="K65" s="20"/>
      <c r="L65" s="80"/>
      <c r="M65" s="79"/>
      <c r="N65" s="81"/>
      <c r="O65" s="125"/>
    </row>
    <row r="66" spans="1:15" s="11" customFormat="1" x14ac:dyDescent="0.15">
      <c r="A66" s="20"/>
      <c r="B66" s="81"/>
      <c r="C66" s="20"/>
      <c r="D66" s="20"/>
      <c r="E66" s="20"/>
      <c r="F66" s="20"/>
      <c r="G66" s="20"/>
      <c r="H66" s="90"/>
      <c r="I66" s="20"/>
      <c r="J66" s="79"/>
      <c r="K66" s="20"/>
      <c r="L66" s="20"/>
      <c r="M66" s="79"/>
      <c r="N66" s="81"/>
      <c r="O66" s="125"/>
    </row>
    <row r="67" spans="1:15" s="11" customFormat="1" x14ac:dyDescent="0.15">
      <c r="A67" s="20"/>
      <c r="B67" s="81"/>
      <c r="C67" s="20"/>
      <c r="D67" s="20"/>
      <c r="E67" s="20"/>
      <c r="F67" s="20"/>
      <c r="G67" s="20"/>
      <c r="H67" s="90"/>
      <c r="I67" s="20"/>
      <c r="J67" s="79"/>
      <c r="K67" s="20"/>
      <c r="L67" s="20"/>
      <c r="M67" s="79"/>
      <c r="N67" s="81"/>
      <c r="O67" s="125"/>
    </row>
    <row r="68" spans="1:15" s="11" customFormat="1" x14ac:dyDescent="0.15">
      <c r="A68" s="20"/>
      <c r="B68" s="81"/>
      <c r="C68" s="20"/>
      <c r="D68" s="20"/>
      <c r="E68" s="20"/>
      <c r="F68" s="20"/>
      <c r="G68" s="20"/>
      <c r="H68" s="20"/>
      <c r="I68" s="20"/>
      <c r="J68" s="79"/>
      <c r="K68" s="20"/>
      <c r="L68" s="20"/>
      <c r="M68" s="79"/>
      <c r="N68" s="81"/>
      <c r="O68" s="125"/>
    </row>
    <row r="69" spans="1:15" s="11" customFormat="1" x14ac:dyDescent="0.15">
      <c r="A69" s="20"/>
      <c r="B69" s="81"/>
      <c r="C69" s="20"/>
      <c r="D69" s="20"/>
      <c r="E69" s="20"/>
      <c r="F69" s="20"/>
      <c r="G69" s="20"/>
      <c r="H69" s="20"/>
      <c r="I69" s="20"/>
      <c r="J69" s="79"/>
      <c r="K69" s="20"/>
      <c r="L69" s="20"/>
      <c r="M69" s="79"/>
      <c r="N69" s="81"/>
      <c r="O69" s="125"/>
    </row>
    <row r="70" spans="1:15" s="11" customFormat="1" x14ac:dyDescent="0.15">
      <c r="A70" s="20"/>
      <c r="B70" s="81"/>
      <c r="C70" s="20"/>
      <c r="D70" s="20"/>
      <c r="E70" s="95"/>
      <c r="F70" s="95"/>
      <c r="G70" s="20"/>
      <c r="H70" s="90"/>
      <c r="I70" s="20"/>
      <c r="J70" s="79"/>
      <c r="K70" s="20"/>
      <c r="L70" s="80"/>
      <c r="M70" s="79"/>
      <c r="N70" s="81"/>
      <c r="O70" s="125"/>
    </row>
    <row r="71" spans="1:15" s="11" customFormat="1" x14ac:dyDescent="0.15">
      <c r="A71" s="20"/>
      <c r="B71" s="20"/>
      <c r="C71" s="20"/>
      <c r="D71" s="20"/>
      <c r="E71" s="20"/>
      <c r="F71" s="20"/>
      <c r="G71" s="20"/>
      <c r="H71" s="90"/>
      <c r="I71" s="20"/>
      <c r="J71" s="79"/>
      <c r="K71" s="20"/>
      <c r="L71" s="20"/>
      <c r="M71" s="79"/>
      <c r="N71" s="81"/>
      <c r="O71" s="125"/>
    </row>
    <row r="72" spans="1:15" s="11" customFormat="1" x14ac:dyDescent="0.15">
      <c r="A72" s="20"/>
      <c r="B72" s="20"/>
      <c r="C72" s="20"/>
      <c r="D72" s="20"/>
      <c r="E72" s="20"/>
      <c r="F72" s="20"/>
      <c r="G72" s="20"/>
      <c r="H72" s="81"/>
      <c r="I72" s="20"/>
      <c r="J72" s="79"/>
      <c r="K72" s="20"/>
      <c r="L72" s="20"/>
      <c r="M72" s="79"/>
      <c r="N72" s="81"/>
      <c r="O72" s="125"/>
    </row>
    <row r="73" spans="1:15" s="11" customForma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79"/>
      <c r="K73" s="20"/>
      <c r="L73" s="20"/>
      <c r="M73" s="79"/>
      <c r="N73" s="81"/>
      <c r="O73" s="125"/>
    </row>
    <row r="74" spans="1:15" s="11" customFormat="1" x14ac:dyDescent="0.15">
      <c r="A74" s="20"/>
      <c r="B74" s="107"/>
      <c r="C74" s="20"/>
      <c r="D74" s="20"/>
      <c r="E74" s="20"/>
      <c r="F74" s="20"/>
      <c r="G74" s="20"/>
      <c r="H74" s="20"/>
      <c r="I74" s="20"/>
      <c r="J74" s="79"/>
      <c r="K74" s="20"/>
      <c r="L74" s="20"/>
      <c r="M74" s="79"/>
      <c r="N74" s="81"/>
      <c r="O74" s="125"/>
    </row>
    <row r="75" spans="1:15" s="11" customForma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79"/>
      <c r="K75" s="20"/>
      <c r="L75" s="20"/>
      <c r="M75" s="79"/>
      <c r="N75" s="81"/>
      <c r="O75" s="125"/>
    </row>
    <row r="76" spans="1:15" s="11" customFormat="1" x14ac:dyDescent="0.15">
      <c r="A76" s="20"/>
      <c r="B76" s="81"/>
      <c r="C76" s="20"/>
      <c r="D76" s="20"/>
      <c r="E76" s="20"/>
      <c r="F76" s="20"/>
      <c r="G76" s="20"/>
      <c r="H76" s="20"/>
      <c r="I76" s="20"/>
      <c r="J76" s="79"/>
      <c r="K76" s="20"/>
      <c r="L76" s="20"/>
      <c r="M76" s="79"/>
      <c r="N76" s="81"/>
      <c r="O76" s="125"/>
    </row>
    <row r="77" spans="1:15" s="11" customFormat="1" x14ac:dyDescent="0.15">
      <c r="A77" s="20"/>
      <c r="B77" s="20"/>
      <c r="C77" s="20"/>
      <c r="D77" s="20"/>
      <c r="E77" s="20"/>
      <c r="F77" s="20"/>
      <c r="G77" s="20"/>
      <c r="H77" s="20"/>
      <c r="I77" s="20"/>
      <c r="J77" s="79"/>
      <c r="K77" s="20"/>
      <c r="L77" s="20"/>
      <c r="M77" s="79"/>
      <c r="N77" s="81"/>
      <c r="O77" s="125"/>
    </row>
    <row r="78" spans="1:15" s="11" customFormat="1" x14ac:dyDescent="0.15">
      <c r="A78" s="20"/>
      <c r="B78" s="107"/>
      <c r="C78" s="20"/>
      <c r="D78" s="20"/>
      <c r="E78" s="20"/>
      <c r="F78" s="20"/>
      <c r="G78" s="20"/>
      <c r="H78" s="20"/>
      <c r="I78" s="20"/>
      <c r="J78" s="79"/>
      <c r="K78" s="20"/>
      <c r="L78" s="20"/>
      <c r="M78" s="79"/>
      <c r="N78" s="81"/>
      <c r="O78" s="125"/>
    </row>
    <row r="79" spans="1:15" s="11" customFormat="1" x14ac:dyDescent="0.15">
      <c r="A79" s="20"/>
      <c r="B79" s="20"/>
      <c r="C79" s="20"/>
      <c r="D79" s="20"/>
      <c r="E79" s="20"/>
      <c r="F79" s="20"/>
      <c r="G79" s="20"/>
      <c r="H79" s="81"/>
      <c r="I79" s="20"/>
      <c r="J79" s="79"/>
      <c r="K79" s="90"/>
      <c r="L79" s="20"/>
      <c r="M79" s="79"/>
      <c r="N79" s="81"/>
      <c r="O79" s="125"/>
    </row>
    <row r="80" spans="1:15" s="11" customFormat="1" x14ac:dyDescent="0.15">
      <c r="A80" s="20"/>
      <c r="B80" s="20"/>
      <c r="C80" s="20"/>
      <c r="D80" s="20"/>
      <c r="E80" s="20"/>
      <c r="F80" s="20"/>
      <c r="G80" s="20"/>
      <c r="H80" s="20"/>
      <c r="I80" s="20"/>
      <c r="J80" s="79"/>
      <c r="K80" s="81"/>
      <c r="L80" s="20"/>
      <c r="M80" s="79"/>
      <c r="N80" s="81"/>
      <c r="O80" s="125"/>
    </row>
    <row r="81" spans="1:15" s="11" customFormat="1" x14ac:dyDescent="0.15">
      <c r="A81" s="20"/>
      <c r="B81" s="90"/>
      <c r="C81" s="20"/>
      <c r="D81" s="20"/>
      <c r="E81" s="20"/>
      <c r="F81" s="20"/>
      <c r="G81" s="20"/>
      <c r="H81" s="20"/>
      <c r="I81" s="20"/>
      <c r="J81" s="79"/>
      <c r="K81" s="20"/>
      <c r="L81" s="20"/>
      <c r="M81" s="79"/>
      <c r="N81" s="81"/>
      <c r="O81" s="125"/>
    </row>
    <row r="82" spans="1:15" s="11" customFormat="1" x14ac:dyDescent="0.15">
      <c r="A82" s="20"/>
      <c r="B82" s="107"/>
      <c r="C82" s="20"/>
      <c r="D82" s="20"/>
      <c r="E82" s="20"/>
      <c r="F82" s="20"/>
      <c r="G82" s="20"/>
      <c r="H82" s="20"/>
      <c r="I82" s="20"/>
      <c r="J82" s="79"/>
      <c r="K82" s="20"/>
      <c r="L82" s="20"/>
      <c r="M82" s="79"/>
      <c r="N82" s="81"/>
      <c r="O82" s="125"/>
    </row>
    <row r="83" spans="1:15" s="11" customFormat="1" x14ac:dyDescent="0.15">
      <c r="A83" s="20"/>
      <c r="B83" s="20"/>
      <c r="C83" s="20"/>
      <c r="D83" s="20"/>
      <c r="E83" s="20"/>
      <c r="F83" s="20"/>
      <c r="G83" s="20"/>
      <c r="H83" s="20"/>
      <c r="I83" s="20"/>
      <c r="J83" s="79"/>
      <c r="K83" s="20"/>
      <c r="L83" s="20"/>
      <c r="M83" s="79"/>
      <c r="N83" s="81"/>
      <c r="O83" s="125"/>
    </row>
    <row r="84" spans="1:15" s="11" customFormat="1" x14ac:dyDescent="0.15">
      <c r="A84" s="20"/>
      <c r="B84" s="20"/>
      <c r="C84" s="20"/>
      <c r="D84" s="20"/>
      <c r="E84" s="20"/>
      <c r="F84" s="20"/>
      <c r="G84" s="20"/>
      <c r="H84" s="20"/>
      <c r="I84" s="20"/>
      <c r="J84" s="79"/>
      <c r="K84" s="20"/>
      <c r="L84" s="20"/>
      <c r="M84" s="79"/>
      <c r="N84" s="81"/>
      <c r="O84" s="125"/>
    </row>
    <row r="85" spans="1:15" s="11" customFormat="1" x14ac:dyDescent="0.15">
      <c r="A85" s="20"/>
      <c r="B85" s="107"/>
      <c r="C85" s="20"/>
      <c r="D85" s="20"/>
      <c r="E85" s="20"/>
      <c r="F85" s="20"/>
      <c r="G85" s="20"/>
      <c r="H85" s="94"/>
      <c r="I85" s="20"/>
      <c r="J85" s="79"/>
      <c r="K85" s="95"/>
      <c r="L85" s="20"/>
      <c r="M85" s="79"/>
      <c r="N85" s="81"/>
      <c r="O85" s="125"/>
    </row>
    <row r="86" spans="1:15" s="11" customFormat="1" x14ac:dyDescent="0.15">
      <c r="A86" s="20"/>
      <c r="B86" s="20"/>
      <c r="C86" s="20"/>
      <c r="D86" s="20"/>
      <c r="E86" s="90"/>
      <c r="F86" s="90"/>
      <c r="G86" s="20"/>
      <c r="H86" s="90"/>
      <c r="I86" s="20"/>
      <c r="J86" s="79"/>
      <c r="K86" s="20"/>
      <c r="L86" s="20"/>
      <c r="M86" s="79"/>
      <c r="N86" s="81"/>
      <c r="O86" s="125"/>
    </row>
    <row r="87" spans="1:15" s="11" customFormat="1" x14ac:dyDescent="0.15">
      <c r="A87" s="20"/>
      <c r="B87" s="20"/>
      <c r="C87" s="20"/>
      <c r="D87" s="20"/>
      <c r="E87" s="20"/>
      <c r="F87" s="20"/>
      <c r="G87" s="20"/>
      <c r="H87" s="90"/>
      <c r="I87" s="20"/>
      <c r="J87" s="79"/>
      <c r="K87" s="20"/>
      <c r="L87" s="20"/>
      <c r="M87" s="79"/>
      <c r="N87" s="81"/>
      <c r="O87" s="125"/>
    </row>
    <row r="88" spans="1:15" s="11" customFormat="1" x14ac:dyDescent="0.15">
      <c r="A88" s="20"/>
      <c r="B88" s="107"/>
      <c r="C88" s="20"/>
      <c r="D88" s="20"/>
      <c r="E88" s="20"/>
      <c r="F88" s="20"/>
      <c r="G88" s="20"/>
      <c r="H88" s="20"/>
      <c r="I88" s="20"/>
      <c r="J88" s="79"/>
      <c r="K88" s="20"/>
      <c r="L88" s="20"/>
      <c r="M88" s="79"/>
      <c r="N88" s="81"/>
      <c r="O88" s="125"/>
    </row>
    <row r="89" spans="1:15" s="11" customFormat="1" x14ac:dyDescent="0.15">
      <c r="A89" s="20"/>
      <c r="B89" s="81"/>
      <c r="C89" s="20"/>
      <c r="D89" s="20"/>
      <c r="E89" s="20"/>
      <c r="F89" s="20"/>
      <c r="G89" s="20"/>
      <c r="H89" s="20"/>
      <c r="I89" s="20"/>
      <c r="J89" s="79"/>
      <c r="K89" s="20"/>
      <c r="L89" s="20"/>
      <c r="M89" s="79"/>
      <c r="N89" s="81"/>
      <c r="O89" s="125"/>
    </row>
    <row r="90" spans="1:15" s="11" customFormat="1" x14ac:dyDescent="0.15">
      <c r="A90" s="20"/>
      <c r="B90" s="81"/>
      <c r="C90" s="20"/>
      <c r="D90" s="20"/>
      <c r="E90" s="20"/>
      <c r="F90" s="20"/>
      <c r="G90" s="20"/>
      <c r="H90" s="20"/>
      <c r="I90" s="20"/>
      <c r="J90" s="79"/>
      <c r="K90" s="20"/>
      <c r="L90" s="79"/>
      <c r="M90" s="79"/>
      <c r="N90" s="20"/>
      <c r="O90" s="125"/>
    </row>
    <row r="91" spans="1:15" s="11" customFormat="1" x14ac:dyDescent="0.15">
      <c r="A91" s="20"/>
      <c r="B91" s="81"/>
      <c r="C91" s="20"/>
      <c r="D91" s="20"/>
      <c r="E91" s="20"/>
      <c r="F91" s="20"/>
      <c r="G91" s="20"/>
      <c r="H91" s="90"/>
      <c r="I91" s="20"/>
      <c r="J91" s="79"/>
      <c r="K91" s="126"/>
      <c r="L91" s="79"/>
      <c r="M91" s="79"/>
      <c r="N91" s="20"/>
      <c r="O91" s="125"/>
    </row>
    <row r="92" spans="1:15" s="11" customFormat="1" x14ac:dyDescent="0.15">
      <c r="A92" s="20"/>
      <c r="B92" s="81"/>
      <c r="C92" s="20"/>
      <c r="D92" s="20"/>
      <c r="E92" s="20"/>
      <c r="F92" s="20"/>
      <c r="G92" s="20"/>
      <c r="H92" s="20"/>
      <c r="I92" s="20"/>
      <c r="J92" s="79"/>
      <c r="K92" s="20"/>
      <c r="L92" s="79"/>
      <c r="M92" s="79"/>
      <c r="N92" s="20"/>
      <c r="O92" s="125"/>
    </row>
    <row r="93" spans="1:15" s="11" customFormat="1" x14ac:dyDescent="0.15">
      <c r="A93" s="20"/>
      <c r="B93" s="81"/>
      <c r="C93" s="20"/>
      <c r="D93" s="20"/>
      <c r="E93" s="20"/>
      <c r="F93" s="20"/>
      <c r="G93" s="20"/>
      <c r="H93" s="20"/>
      <c r="I93" s="20"/>
      <c r="J93" s="79"/>
      <c r="K93" s="20"/>
      <c r="L93" s="20"/>
      <c r="M93" s="79"/>
      <c r="N93" s="81"/>
      <c r="O93" s="125"/>
    </row>
    <row r="94" spans="1:15" s="11" customFormat="1" x14ac:dyDescent="0.15">
      <c r="A94" s="20"/>
      <c r="B94" s="81"/>
      <c r="C94" s="20"/>
      <c r="D94" s="20"/>
      <c r="E94" s="20"/>
      <c r="F94" s="20"/>
      <c r="G94" s="20"/>
      <c r="H94" s="81"/>
      <c r="I94" s="20"/>
      <c r="J94" s="79"/>
      <c r="K94" s="20"/>
      <c r="L94" s="20"/>
      <c r="M94" s="79"/>
      <c r="N94" s="81"/>
      <c r="O94" s="125"/>
    </row>
    <row r="95" spans="1:15" s="11" customFormat="1" x14ac:dyDescent="0.15">
      <c r="A95" s="20"/>
      <c r="B95" s="81"/>
      <c r="C95" s="20"/>
      <c r="D95" s="20"/>
      <c r="E95" s="20"/>
      <c r="F95" s="20"/>
      <c r="G95" s="20"/>
      <c r="H95" s="90"/>
      <c r="I95" s="20"/>
      <c r="J95" s="79"/>
      <c r="K95" s="20"/>
      <c r="L95" s="20"/>
      <c r="M95" s="79"/>
      <c r="N95" s="81"/>
      <c r="O95" s="125"/>
    </row>
    <row r="96" spans="1:15" s="11" customFormat="1" x14ac:dyDescent="0.15">
      <c r="A96" s="20"/>
      <c r="B96" s="81"/>
      <c r="C96" s="20"/>
      <c r="D96" s="20"/>
      <c r="E96" s="20"/>
      <c r="F96" s="20"/>
      <c r="G96" s="20"/>
      <c r="H96" s="20"/>
      <c r="I96" s="20"/>
      <c r="J96" s="79"/>
      <c r="K96" s="20"/>
      <c r="L96" s="20"/>
      <c r="M96" s="79"/>
      <c r="N96" s="81"/>
      <c r="O96" s="125"/>
    </row>
    <row r="97" spans="1:15" s="11" customFormat="1" x14ac:dyDescent="0.15">
      <c r="A97" s="20"/>
      <c r="B97" s="81"/>
      <c r="C97" s="20"/>
      <c r="D97" s="20"/>
      <c r="E97" s="20"/>
      <c r="F97" s="20"/>
      <c r="G97" s="20"/>
      <c r="H97" s="20"/>
      <c r="I97" s="20"/>
      <c r="J97" s="79"/>
      <c r="K97" s="20"/>
      <c r="L97" s="20"/>
      <c r="M97" s="79"/>
      <c r="N97" s="81"/>
      <c r="O97" s="125"/>
    </row>
    <row r="98" spans="1:15" s="11" customFormat="1" x14ac:dyDescent="0.15">
      <c r="A98" s="20"/>
      <c r="B98" s="81"/>
      <c r="C98" s="20"/>
      <c r="D98" s="20"/>
      <c r="E98" s="20"/>
      <c r="F98" s="20"/>
      <c r="G98" s="20"/>
      <c r="H98" s="20"/>
      <c r="I98" s="20"/>
      <c r="J98" s="79"/>
      <c r="K98" s="20"/>
      <c r="L98" s="20"/>
      <c r="M98" s="79"/>
      <c r="N98" s="81"/>
      <c r="O98" s="125"/>
    </row>
    <row r="99" spans="1:15" s="11" customFormat="1" x14ac:dyDescent="0.15">
      <c r="A99" s="20"/>
      <c r="B99" s="81"/>
      <c r="C99" s="20"/>
      <c r="D99" s="20"/>
      <c r="E99" s="20"/>
      <c r="F99" s="20"/>
      <c r="G99" s="20"/>
      <c r="H99" s="20"/>
      <c r="I99" s="20"/>
      <c r="J99" s="79"/>
      <c r="K99" s="20"/>
      <c r="L99" s="20"/>
      <c r="M99" s="79"/>
      <c r="N99" s="81"/>
      <c r="O99" s="125"/>
    </row>
    <row r="100" spans="1:15" s="11" customFormat="1" x14ac:dyDescent="0.15">
      <c r="A100" s="20"/>
      <c r="B100" s="81"/>
      <c r="C100" s="20"/>
      <c r="D100" s="20"/>
      <c r="E100" s="20"/>
      <c r="F100" s="20"/>
      <c r="G100" s="20"/>
      <c r="H100" s="20"/>
      <c r="I100" s="20"/>
      <c r="J100" s="79"/>
      <c r="K100" s="20"/>
      <c r="L100" s="20"/>
      <c r="M100" s="79"/>
      <c r="N100" s="81"/>
      <c r="O100" s="125"/>
    </row>
    <row r="101" spans="1:15" s="11" customFormat="1" x14ac:dyDescent="0.15">
      <c r="A101" s="20"/>
      <c r="B101" s="81"/>
      <c r="C101" s="20"/>
      <c r="D101" s="20"/>
      <c r="E101" s="20"/>
      <c r="F101" s="20"/>
      <c r="G101" s="20"/>
      <c r="H101" s="20"/>
      <c r="I101" s="20"/>
      <c r="J101" s="79"/>
      <c r="K101" s="20"/>
      <c r="L101" s="20"/>
      <c r="M101" s="79"/>
      <c r="N101" s="81"/>
      <c r="O101" s="125"/>
    </row>
    <row r="102" spans="1:15" s="11" customFormat="1" x14ac:dyDescent="0.15">
      <c r="A102" s="20"/>
      <c r="B102" s="81"/>
      <c r="C102" s="20"/>
      <c r="D102" s="20"/>
      <c r="E102" s="20"/>
      <c r="F102" s="20"/>
      <c r="G102" s="20"/>
      <c r="H102" s="20"/>
      <c r="I102" s="20"/>
      <c r="J102" s="79"/>
      <c r="K102" s="20"/>
      <c r="L102" s="20"/>
      <c r="M102" s="79"/>
      <c r="N102" s="81"/>
      <c r="O102" s="125"/>
    </row>
    <row r="103" spans="1:15" s="11" customFormat="1" x14ac:dyDescent="0.15">
      <c r="A103" s="20"/>
      <c r="B103" s="81"/>
      <c r="C103" s="20"/>
      <c r="D103" s="20"/>
      <c r="E103" s="20"/>
      <c r="F103" s="20"/>
      <c r="G103" s="20"/>
      <c r="H103" s="20"/>
      <c r="I103" s="20"/>
      <c r="J103" s="79"/>
      <c r="K103" s="20"/>
      <c r="L103" s="20"/>
      <c r="M103" s="79"/>
      <c r="N103" s="81"/>
      <c r="O103" s="125"/>
    </row>
    <row r="104" spans="1:15" s="11" customFormat="1" x14ac:dyDescent="0.15">
      <c r="A104" s="20"/>
      <c r="B104" s="81"/>
      <c r="C104" s="20"/>
      <c r="D104" s="20"/>
      <c r="E104" s="20"/>
      <c r="F104" s="20"/>
      <c r="G104" s="20"/>
      <c r="H104" s="20"/>
      <c r="I104" s="20"/>
      <c r="J104" s="79"/>
      <c r="K104" s="20"/>
      <c r="L104" s="20"/>
      <c r="M104" s="79"/>
      <c r="N104" s="81"/>
      <c r="O104" s="125"/>
    </row>
    <row r="105" spans="1:15" s="11" customFormat="1" x14ac:dyDescent="0.15">
      <c r="A105" s="127"/>
      <c r="B105" s="81"/>
      <c r="C105" s="20"/>
      <c r="D105" s="20"/>
      <c r="E105" s="20"/>
      <c r="F105" s="20"/>
      <c r="G105" s="20"/>
      <c r="H105" s="20"/>
      <c r="I105" s="20"/>
      <c r="J105" s="79"/>
      <c r="K105" s="20"/>
      <c r="L105" s="20"/>
      <c r="M105" s="79"/>
      <c r="N105" s="20"/>
      <c r="O105" s="125"/>
    </row>
    <row r="106" spans="1:15" s="11" customFormat="1" x14ac:dyDescent="0.15">
      <c r="A106" s="127"/>
      <c r="B106" s="81"/>
      <c r="C106" s="20"/>
      <c r="D106" s="20"/>
      <c r="E106" s="107"/>
      <c r="F106" s="107"/>
      <c r="G106" s="20"/>
      <c r="H106" s="20"/>
      <c r="I106" s="20"/>
      <c r="J106" s="79"/>
      <c r="K106" s="20"/>
      <c r="L106" s="20"/>
      <c r="M106" s="79"/>
      <c r="N106" s="20"/>
      <c r="O106" s="125"/>
    </row>
    <row r="107" spans="1:15" s="11" customFormat="1" x14ac:dyDescent="0.15">
      <c r="A107" s="20"/>
      <c r="B107" s="20"/>
      <c r="C107" s="20"/>
      <c r="D107" s="20"/>
      <c r="E107" s="107"/>
      <c r="F107" s="107"/>
      <c r="G107" s="20"/>
      <c r="H107" s="20"/>
      <c r="I107" s="20"/>
      <c r="J107" s="79"/>
      <c r="K107" s="20"/>
      <c r="L107" s="20"/>
      <c r="M107" s="79"/>
      <c r="N107" s="20"/>
      <c r="O107" s="125"/>
    </row>
    <row r="108" spans="1:15" s="11" customFormat="1" x14ac:dyDescent="0.15">
      <c r="A108" s="79"/>
      <c r="B108" s="128"/>
      <c r="C108" s="79"/>
      <c r="D108" s="79"/>
      <c r="E108" s="20"/>
      <c r="F108" s="20"/>
      <c r="G108" s="20"/>
      <c r="H108" s="20"/>
      <c r="I108" s="20"/>
      <c r="J108" s="79"/>
      <c r="K108" s="20"/>
      <c r="L108" s="20"/>
      <c r="M108" s="79"/>
      <c r="N108" s="20"/>
      <c r="O108" s="125"/>
    </row>
    <row r="109" spans="1:15" s="11" customFormat="1" x14ac:dyDescent="0.15">
      <c r="A109" s="1"/>
      <c r="B109" s="2"/>
      <c r="C109" s="1"/>
      <c r="D109" s="1"/>
      <c r="E109" s="9"/>
      <c r="F109" s="9"/>
      <c r="G109" s="9"/>
      <c r="H109" s="9"/>
      <c r="I109" s="9"/>
      <c r="J109" s="1"/>
      <c r="K109" s="9"/>
      <c r="L109" s="9"/>
      <c r="M109" s="1"/>
      <c r="N109" s="9"/>
      <c r="O109" s="10"/>
    </row>
    <row r="110" spans="1:15" s="11" customFormat="1" x14ac:dyDescent="0.15">
      <c r="A110" s="1"/>
      <c r="B110" s="8"/>
      <c r="C110" s="9"/>
      <c r="D110" s="9"/>
      <c r="E110" s="9"/>
      <c r="F110" s="9"/>
      <c r="G110" s="9"/>
      <c r="H110" s="9"/>
      <c r="I110" s="9"/>
      <c r="J110" s="1"/>
      <c r="K110" s="9"/>
      <c r="L110" s="9"/>
      <c r="M110" s="1"/>
      <c r="N110" s="9"/>
      <c r="O110" s="10"/>
    </row>
    <row r="111" spans="1:15" s="11" customFormat="1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1"/>
      <c r="K111" s="9"/>
      <c r="L111" s="9"/>
      <c r="M111" s="1"/>
      <c r="N111" s="9"/>
      <c r="O111" s="10"/>
    </row>
    <row r="112" spans="1:15" s="11" customFormat="1" x14ac:dyDescent="0.15">
      <c r="J112" s="13"/>
      <c r="M112" s="13"/>
      <c r="O112" s="14"/>
    </row>
    <row r="113" spans="1:15" s="11" customFormat="1" x14ac:dyDescent="0.15">
      <c r="J113" s="13"/>
      <c r="M113" s="13"/>
      <c r="O113" s="14"/>
    </row>
    <row r="114" spans="1:15" s="11" customFormat="1" x14ac:dyDescent="0.15">
      <c r="J114" s="13"/>
      <c r="M114" s="13"/>
      <c r="O114" s="14"/>
    </row>
    <row r="115" spans="1:15" s="11" customFormat="1" x14ac:dyDescent="0.15">
      <c r="J115" s="13"/>
      <c r="M115" s="13"/>
      <c r="O115" s="14"/>
    </row>
    <row r="116" spans="1:15" s="11" customFormat="1" x14ac:dyDescent="0.15">
      <c r="J116" s="13"/>
      <c r="M116" s="13"/>
      <c r="O116" s="14"/>
    </row>
    <row r="117" spans="1:15" s="11" customFormat="1" x14ac:dyDescent="0.15">
      <c r="J117" s="13"/>
      <c r="M117" s="13"/>
      <c r="O117" s="14"/>
    </row>
    <row r="118" spans="1:15" s="11" customFormat="1" x14ac:dyDescent="0.15">
      <c r="J118" s="13"/>
      <c r="M118" s="13"/>
      <c r="O118" s="14"/>
    </row>
    <row r="119" spans="1:15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  <c r="M119" s="13"/>
      <c r="N119" s="11"/>
      <c r="O119" s="14"/>
    </row>
    <row r="120" spans="1:15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  <c r="M120" s="13"/>
      <c r="N120" s="11"/>
      <c r="O120" s="14"/>
    </row>
    <row r="121" spans="1:15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  <c r="M121" s="13"/>
      <c r="N121" s="11"/>
      <c r="O121" s="14"/>
    </row>
    <row r="122" spans="1:15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  <c r="M122" s="13"/>
      <c r="N122" s="11"/>
      <c r="O122" s="14"/>
    </row>
    <row r="123" spans="1:15" x14ac:dyDescent="0.1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  <c r="M123" s="13"/>
      <c r="N123" s="11"/>
      <c r="O123" s="14"/>
    </row>
  </sheetData>
  <mergeCells count="66">
    <mergeCell ref="J54:K54"/>
    <mergeCell ref="D58:E58"/>
    <mergeCell ref="J47:L47"/>
    <mergeCell ref="J49:K49"/>
    <mergeCell ref="G51:H51"/>
    <mergeCell ref="J51:K51"/>
    <mergeCell ref="G49:H49"/>
    <mergeCell ref="F47:H47"/>
    <mergeCell ref="A62:A63"/>
    <mergeCell ref="B62:C63"/>
    <mergeCell ref="E62:O63"/>
    <mergeCell ref="D26:F26"/>
    <mergeCell ref="F58:H58"/>
    <mergeCell ref="D47:E47"/>
    <mergeCell ref="D53:E53"/>
    <mergeCell ref="G53:H53"/>
    <mergeCell ref="J53:K53"/>
    <mergeCell ref="J58:L58"/>
    <mergeCell ref="G41:H41"/>
    <mergeCell ref="J41:K41"/>
    <mergeCell ref="M36:N36"/>
    <mergeCell ref="M58:N58"/>
    <mergeCell ref="D54:E54"/>
    <mergeCell ref="G54:H54"/>
    <mergeCell ref="M47:N47"/>
    <mergeCell ref="A11:O11"/>
    <mergeCell ref="D21:O21"/>
    <mergeCell ref="D36:E36"/>
    <mergeCell ref="D17:O17"/>
    <mergeCell ref="B17:C17"/>
    <mergeCell ref="F36:H36"/>
    <mergeCell ref="G19:H19"/>
    <mergeCell ref="B13:O13"/>
    <mergeCell ref="C14:E14"/>
    <mergeCell ref="B15:D15"/>
    <mergeCell ref="F15:J15"/>
    <mergeCell ref="J37:L37"/>
    <mergeCell ref="F37:H37"/>
    <mergeCell ref="G42:H42"/>
    <mergeCell ref="J42:K42"/>
    <mergeCell ref="J43:K43"/>
    <mergeCell ref="G39:H39"/>
    <mergeCell ref="J39:K39"/>
    <mergeCell ref="M37:N37"/>
    <mergeCell ref="J8:O8"/>
    <mergeCell ref="B12:O12"/>
    <mergeCell ref="D42:E42"/>
    <mergeCell ref="D43:E43"/>
    <mergeCell ref="D37:E37"/>
    <mergeCell ref="A9:O9"/>
    <mergeCell ref="A10:O10"/>
    <mergeCell ref="G43:H43"/>
    <mergeCell ref="H7:I7"/>
    <mergeCell ref="D41:E41"/>
    <mergeCell ref="H1:I1"/>
    <mergeCell ref="J1:O1"/>
    <mergeCell ref="A5:O5"/>
    <mergeCell ref="J2:O2"/>
    <mergeCell ref="J3:O3"/>
    <mergeCell ref="H2:I3"/>
    <mergeCell ref="J36:L36"/>
    <mergeCell ref="D7:F7"/>
    <mergeCell ref="H8:I8"/>
    <mergeCell ref="G20:H20"/>
    <mergeCell ref="J22:N22"/>
    <mergeCell ref="J7:O7"/>
  </mergeCells>
  <phoneticPr fontId="2"/>
  <printOptions horizontalCentered="1"/>
  <pageMargins left="0.74803149606299213" right="0.39370078740157483" top="0.55118110236220474" bottom="0.43307086614173229" header="0.51181102362204722" footer="0.43307086614173229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説明</vt:lpstr>
      <vt:lpstr>医薬品</vt:lpstr>
      <vt:lpstr>医薬品!Print_Area</vt:lpstr>
      <vt:lpstr>説明!Print_Area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2021-02-01T11:30:24Z</cp:lastPrinted>
  <dcterms:created xsi:type="dcterms:W3CDTF">1998-06-09T00:07:03Z</dcterms:created>
  <dcterms:modified xsi:type="dcterms:W3CDTF">2021-02-01T11:37:43Z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2F431AEB">
    <vt:lpwstr/>
  </property>
  <property fmtid="{D5CDD505-2E9C-101B-9397-08002B2CF9AE}" pid="11" name="IVID1E3B1BF0">
    <vt:lpwstr/>
  </property>
  <property fmtid="{D5CDD505-2E9C-101B-9397-08002B2CF9AE}" pid="12" name="IVID62AFB014">
    <vt:lpwstr/>
  </property>
  <property fmtid="{D5CDD505-2E9C-101B-9397-08002B2CF9AE}" pid="13" name="IVID5361202">
    <vt:lpwstr/>
  </property>
  <property fmtid="{D5CDD505-2E9C-101B-9397-08002B2CF9AE}" pid="14" name="IVID2F221305">
    <vt:lpwstr/>
  </property>
  <property fmtid="{D5CDD505-2E9C-101B-9397-08002B2CF9AE}" pid="15" name="IVID1E251EE2">
    <vt:lpwstr/>
  </property>
  <property fmtid="{D5CDD505-2E9C-101B-9397-08002B2CF9AE}" pid="16" name="IVIDD4F12D4">
    <vt:lpwstr/>
  </property>
  <property fmtid="{D5CDD505-2E9C-101B-9397-08002B2CF9AE}" pid="17" name="IVIDD7811E2">
    <vt:lpwstr/>
  </property>
  <property fmtid="{D5CDD505-2E9C-101B-9397-08002B2CF9AE}" pid="18" name="IVID305D14E1">
    <vt:lpwstr/>
  </property>
  <property fmtid="{D5CDD505-2E9C-101B-9397-08002B2CF9AE}" pid="19" name="IVID403114F2">
    <vt:lpwstr/>
  </property>
  <property fmtid="{D5CDD505-2E9C-101B-9397-08002B2CF9AE}" pid="20" name="IVID38BD13AB">
    <vt:lpwstr/>
  </property>
  <property fmtid="{D5CDD505-2E9C-101B-9397-08002B2CF9AE}" pid="21" name="IVID402600">
    <vt:lpwstr/>
  </property>
  <property fmtid="{D5CDD505-2E9C-101B-9397-08002B2CF9AE}" pid="22" name="IVID175119EF">
    <vt:lpwstr/>
  </property>
  <property fmtid="{D5CDD505-2E9C-101B-9397-08002B2CF9AE}" pid="23" name="IVID225917FC">
    <vt:lpwstr/>
  </property>
  <property fmtid="{D5CDD505-2E9C-101B-9397-08002B2CF9AE}" pid="24" name="IVIDB4916F4">
    <vt:lpwstr/>
  </property>
  <property fmtid="{D5CDD505-2E9C-101B-9397-08002B2CF9AE}" pid="25" name="IVID187815D4">
    <vt:lpwstr/>
  </property>
  <property fmtid="{D5CDD505-2E9C-101B-9397-08002B2CF9AE}" pid="26" name="IVID240707E1">
    <vt:lpwstr/>
  </property>
  <property fmtid="{D5CDD505-2E9C-101B-9397-08002B2CF9AE}" pid="27" name="IVID3000000">
    <vt:lpwstr/>
  </property>
  <property fmtid="{D5CDD505-2E9C-101B-9397-08002B2CF9AE}" pid="28" name="IVID7D0030B">
    <vt:lpwstr/>
  </property>
  <property fmtid="{D5CDD505-2E9C-101B-9397-08002B2CF9AE}" pid="29" name="IVID376F15FA">
    <vt:lpwstr/>
  </property>
  <property fmtid="{D5CDD505-2E9C-101B-9397-08002B2CF9AE}" pid="30" name="IVID234818E8">
    <vt:lpwstr/>
  </property>
  <property fmtid="{D5CDD505-2E9C-101B-9397-08002B2CF9AE}" pid="31" name="IVID2F7B1109">
    <vt:lpwstr/>
  </property>
  <property fmtid="{D5CDD505-2E9C-101B-9397-08002B2CF9AE}" pid="32" name="IVID2A56180A">
    <vt:lpwstr/>
  </property>
  <property fmtid="{D5CDD505-2E9C-101B-9397-08002B2CF9AE}" pid="33" name="IVID52E15EF">
    <vt:lpwstr/>
  </property>
</Properties>
</file>